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DAEBio-2\Activities\WATER\Call_for_tender_ADAEBio2\Final - Copy\"/>
    </mc:Choice>
  </mc:AlternateContent>
  <xr:revisionPtr revIDLastSave="0" documentId="13_ncr:1_{1CF731F4-3052-4811-89DF-D296FCB152A8}" xr6:coauthVersionLast="47" xr6:coauthVersionMax="47" xr10:uidLastSave="{00000000-0000-0000-0000-000000000000}"/>
  <bookViews>
    <workbookView xWindow="-120" yWindow="-120" windowWidth="24240" windowHeight="13020" activeTab="2" xr2:uid="{9B71C381-487C-4107-AB73-7939447592B4}"/>
  </bookViews>
  <sheets>
    <sheet name="General" sheetId="2" r:id="rId1"/>
    <sheet name="Beng-Bong" sheetId="1" r:id="rId2"/>
    <sheet name="La-Phavi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4" i="3" l="1"/>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53" i="3"/>
  <c r="G44" i="3"/>
  <c r="G45" i="3"/>
  <c r="G46" i="3"/>
  <c r="G47" i="3"/>
  <c r="G48" i="3"/>
  <c r="G49" i="3"/>
  <c r="G50" i="3"/>
  <c r="G51" i="3"/>
  <c r="G43" i="3"/>
  <c r="G30" i="3"/>
  <c r="G31" i="3"/>
  <c r="G32" i="3"/>
  <c r="G33" i="3"/>
  <c r="G34" i="3"/>
  <c r="G35" i="3"/>
  <c r="G36" i="3"/>
  <c r="G37" i="3"/>
  <c r="G38" i="3"/>
  <c r="G39" i="3"/>
  <c r="G40" i="3"/>
  <c r="G41" i="3"/>
  <c r="G29" i="3"/>
  <c r="G8" i="3"/>
  <c r="G9" i="3"/>
  <c r="G10" i="3"/>
  <c r="G11" i="3"/>
  <c r="G12" i="3"/>
  <c r="G13" i="3"/>
  <c r="G14" i="3"/>
  <c r="G15" i="3"/>
  <c r="G16" i="3"/>
  <c r="G17" i="3"/>
  <c r="G18" i="3"/>
  <c r="G19" i="3"/>
  <c r="G20" i="3"/>
  <c r="G21" i="3"/>
  <c r="G22" i="3"/>
  <c r="G23" i="3"/>
  <c r="G24" i="3"/>
  <c r="G25" i="3"/>
  <c r="G26" i="3"/>
  <c r="G27" i="3"/>
  <c r="G7" i="3"/>
  <c r="G96"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62" i="1"/>
  <c r="G50" i="1"/>
  <c r="G51" i="1"/>
  <c r="G52" i="1"/>
  <c r="G53" i="1"/>
  <c r="G54" i="1"/>
  <c r="G55" i="1"/>
  <c r="G56" i="1"/>
  <c r="G57" i="1"/>
  <c r="G58" i="1"/>
  <c r="G59" i="1"/>
  <c r="G60" i="1"/>
  <c r="G49" i="1"/>
  <c r="G30" i="1"/>
  <c r="G31" i="1"/>
  <c r="G32" i="1"/>
  <c r="G33" i="1"/>
  <c r="G34" i="1"/>
  <c r="G35" i="1"/>
  <c r="G36" i="1"/>
  <c r="G37" i="1"/>
  <c r="G38" i="1"/>
  <c r="G39" i="1"/>
  <c r="G40" i="1"/>
  <c r="G41" i="1"/>
  <c r="G42" i="1"/>
  <c r="G43" i="1"/>
  <c r="G44" i="1"/>
  <c r="G45" i="1"/>
  <c r="G46" i="1"/>
  <c r="G47" i="1"/>
  <c r="G29" i="1"/>
  <c r="G8" i="1"/>
  <c r="G9" i="1"/>
  <c r="G10" i="1"/>
  <c r="G11" i="1"/>
  <c r="G12" i="1"/>
  <c r="G13" i="1"/>
  <c r="G14" i="1"/>
  <c r="G15" i="1"/>
  <c r="G16" i="1"/>
  <c r="G17" i="1"/>
  <c r="G18" i="1"/>
  <c r="G19" i="1"/>
  <c r="G20" i="1"/>
  <c r="G21" i="1"/>
  <c r="G22" i="1"/>
  <c r="G23" i="1"/>
  <c r="G24" i="1"/>
  <c r="G25" i="1"/>
  <c r="G26" i="1"/>
  <c r="G27" i="1"/>
  <c r="G7" i="1"/>
  <c r="F15" i="2" l="1"/>
  <c r="G48" i="1"/>
  <c r="G52" i="3"/>
  <c r="G61" i="1"/>
  <c r="G28" i="1"/>
  <c r="G6" i="1"/>
  <c r="G97" i="1" s="1"/>
  <c r="G42" i="3"/>
  <c r="F13" i="2" s="1"/>
  <c r="G28" i="3"/>
  <c r="G6" i="3"/>
  <c r="A54" i="3"/>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44" i="3"/>
  <c r="A45" i="3" s="1"/>
  <c r="A46" i="3" s="1"/>
  <c r="A47" i="3" s="1"/>
  <c r="A48" i="3" s="1"/>
  <c r="A49" i="3" s="1"/>
  <c r="A50" i="3" s="1"/>
  <c r="A51" i="3" s="1"/>
  <c r="A30" i="3"/>
  <c r="A31" i="3" s="1"/>
  <c r="A32" i="3" s="1"/>
  <c r="A33" i="3" s="1"/>
  <c r="A34" i="3" s="1"/>
  <c r="A35" i="3" s="1"/>
  <c r="A36" i="3" s="1"/>
  <c r="A37" i="3" s="1"/>
  <c r="A38" i="3" s="1"/>
  <c r="A39" i="3" s="1"/>
  <c r="A40" i="3" s="1"/>
  <c r="A41" i="3" s="1"/>
  <c r="A8" i="3"/>
  <c r="A9" i="3" s="1"/>
  <c r="A10" i="3" s="1"/>
  <c r="A11" i="3" s="1"/>
  <c r="A12" i="3" s="1"/>
  <c r="A13" i="3" s="1"/>
  <c r="A14" i="3" s="1"/>
  <c r="A15" i="3" s="1"/>
  <c r="A16" i="3" s="1"/>
  <c r="A17" i="3" s="1"/>
  <c r="A18" i="3" s="1"/>
  <c r="A19" i="3" s="1"/>
  <c r="A20" i="3" s="1"/>
  <c r="A21" i="3" s="1"/>
  <c r="A22" i="3" s="1"/>
  <c r="A23" i="3" s="1"/>
  <c r="A24" i="3" s="1"/>
  <c r="A25" i="3" s="1"/>
  <c r="A26" i="3" s="1"/>
  <c r="A27" i="3" s="1"/>
  <c r="G95" i="3" l="1"/>
  <c r="F14" i="2"/>
  <c r="F12" i="2"/>
  <c r="F11" i="2"/>
  <c r="A8" i="1"/>
  <c r="A9" i="1" s="1"/>
  <c r="A10" i="1" s="1"/>
  <c r="A11" i="1" s="1"/>
  <c r="A12" i="1" s="1"/>
  <c r="A13" i="1" s="1"/>
  <c r="A14" i="1" s="1"/>
  <c r="A15" i="1" s="1"/>
  <c r="A16" i="1" s="1"/>
  <c r="A17" i="1" s="1"/>
  <c r="A18" i="1" s="1"/>
  <c r="A19" i="1" s="1"/>
  <c r="A20" i="1" s="1"/>
  <c r="A21" i="1" s="1"/>
  <c r="A22" i="1" s="1"/>
  <c r="A23" i="1" s="1"/>
  <c r="A24" i="1" s="1"/>
  <c r="A25" i="1" s="1"/>
  <c r="F16" i="2" l="1"/>
  <c r="A30" i="1"/>
  <c r="A31" i="1" s="1"/>
  <c r="A32" i="1" s="1"/>
  <c r="A33" i="1" s="1"/>
  <c r="A34" i="1" s="1"/>
  <c r="A35" i="1" s="1"/>
  <c r="A36" i="1" s="1"/>
  <c r="A37" i="1" s="1"/>
  <c r="A38" i="1" s="1"/>
  <c r="A39" i="1" s="1"/>
  <c r="A40" i="1" s="1"/>
  <c r="A41" i="1" s="1"/>
  <c r="A42" i="1" s="1"/>
  <c r="A43" i="1" s="1"/>
  <c r="A44" i="1" s="1"/>
  <c r="A45" i="1" s="1"/>
  <c r="A46" i="1" s="1"/>
  <c r="A47" i="1" s="1"/>
  <c r="A50" i="1" s="1"/>
  <c r="A51" i="1" s="1"/>
  <c r="A52" i="1" s="1"/>
  <c r="A53" i="1" s="1"/>
  <c r="A54" i="1" s="1"/>
  <c r="A55" i="1" s="1"/>
  <c r="A56" i="1" s="1"/>
  <c r="A57" i="1" s="1"/>
  <c r="A58" i="1" s="1"/>
  <c r="A59" i="1" s="1"/>
  <c r="A60" i="1" s="1"/>
  <c r="A26" i="1"/>
  <c r="A27" i="1" s="1"/>
  <c r="A63" i="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F18" i="2" l="1"/>
</calcChain>
</file>

<file path=xl/sharedStrings.xml><?xml version="1.0" encoding="utf-8"?>
<sst xmlns="http://schemas.openxmlformats.org/spreadsheetml/2006/main" count="616" uniqueCount="284">
  <si>
    <t>ຫົວໜ່ວຍ</t>
  </si>
  <si>
    <t>I</t>
  </si>
  <si>
    <t>II</t>
  </si>
  <si>
    <t>GI Pipe ø 3" ( Thailand )</t>
  </si>
  <si>
    <t>GI Pipe ø 1/2" ( Thailand )</t>
  </si>
  <si>
    <t>GI Tee ø 2" ( Thailand )</t>
  </si>
  <si>
    <t>GI Tee ø 11/2" ( Thailand )</t>
  </si>
  <si>
    <t>GI Tee ø 1/2" ( Thailand )</t>
  </si>
  <si>
    <t>GI Nipple ø 2" ( Thailand )</t>
  </si>
  <si>
    <t>GI Nipple ø 11/2" ( Thailand )</t>
  </si>
  <si>
    <t>GI Union ø 2" ( Thailand )</t>
  </si>
  <si>
    <t>GI Union ø 11/2" ( Thailand )</t>
  </si>
  <si>
    <t>GI Socket ø 1/2" ( Thailand )</t>
  </si>
  <si>
    <t>GI Bushing ø 2" - 1" ( Thailand )</t>
  </si>
  <si>
    <t>GI Bushing  ø 11/2" - 1" ( Thailand )</t>
  </si>
  <si>
    <t>GI Bushing ø 1" - 1/2" ( Thailand )</t>
  </si>
  <si>
    <t>Gate Valve ø 2" ( Thailand )</t>
  </si>
  <si>
    <t>Gate Valve ø 11/2" ( Thailand )</t>
  </si>
  <si>
    <t>Gate Valve ø 1/2" ( Thailand )</t>
  </si>
  <si>
    <t>Air Valve ø 1/2" ( Thailand )</t>
  </si>
  <si>
    <t>Tape for joining pipe( Thailand 10 m )</t>
  </si>
  <si>
    <t>III</t>
  </si>
  <si>
    <t>ທໍ່ PVC ເບີ 55 (2") ໜາ 13.5mm</t>
  </si>
  <si>
    <t>PVC Pipe ø 2"</t>
  </si>
  <si>
    <t>ທໍ່ PVC ເບີ 40 (11/2") ໜາ 13.5mm</t>
  </si>
  <si>
    <t>PVC Pipe ø 11/2"</t>
  </si>
  <si>
    <t>ທໍ່ PVC ເບີ 18 (1/2") ໜາ 13.5mm</t>
  </si>
  <si>
    <t>PVC Pipe ø 1/2"</t>
  </si>
  <si>
    <t>ຂໍ້ງໍ 90° PVC ເບີ 55 (2") ໜາ 13.5mm</t>
  </si>
  <si>
    <t>PVC Elbow 90° ø 2"</t>
  </si>
  <si>
    <t>ຂໍ້ງໍ 90° PVC ເບີ 18 (1/2") ໜາ 13.5mm</t>
  </si>
  <si>
    <t>PVC Elbow 90° ø 1/2"</t>
  </si>
  <si>
    <t>ຂໍ້ງໍ 45° PVC ເບີ 55 (2") ໜາ 13.5mm</t>
  </si>
  <si>
    <t>PVC Elbow 45° ø 2"</t>
  </si>
  <si>
    <t>ຂໍ້ງໍ 45° PVC ເບີ 40 (11/2") ໜາ 13.5mm</t>
  </si>
  <si>
    <t>PVC Elbow 45° ø 11/2"</t>
  </si>
  <si>
    <t>ຂໍ້ຕໍ່ຊື່ ກ່ຽວນອກ PVC ເບີ 55 (2") ໜາ 13.5mm</t>
  </si>
  <si>
    <t>PVC Male socket  ø 2"</t>
  </si>
  <si>
    <t>ຂໍ້ຕໍ່ຊື່ ກ່ຽວນອກ PVC ເບີ 40 (11/2") ໜາ 13.5mm</t>
  </si>
  <si>
    <t>PVC Male socket  ø 11/2"</t>
  </si>
  <si>
    <t>ຂໍ້ຕໍ່ຊື່ ກ່ຽວນອກທອງ PVC ເບີ 18 (1/2") ໜາ 13.5mm</t>
  </si>
  <si>
    <t>PVC Male socket  ø 1/2"</t>
  </si>
  <si>
    <t>ຂໍ້ຕໍ່ຊື່ ກ່ຽວໃນທອງ PVC ເບີ 18 (1/2") ໜາ 13.5mm</t>
  </si>
  <si>
    <t>PVC Female socket  ø 1/2"</t>
  </si>
  <si>
    <t>ກ່າວຕິດທໍ່ PVC 250g</t>
  </si>
  <si>
    <t>PVC Glue 250g</t>
  </si>
  <si>
    <t>IV</t>
  </si>
  <si>
    <t>ຊີມັງຈຽງເກີ ສີແດງ P 525</t>
  </si>
  <si>
    <t>Cement (P525)  ( Thailand )</t>
  </si>
  <si>
    <t>ເຫຼັກເສັ້ນ ເບີ 10 (10m) 620g/m (KST, SD30, ລາວ)</t>
  </si>
  <si>
    <t>Steel Rod  ø 10 (10m) 617g/m (KST, SD30, ລາວ)</t>
  </si>
  <si>
    <t>ລວດມັດ ເບີ 18</t>
  </si>
  <si>
    <t>Binding wireNo 18</t>
  </si>
  <si>
    <t>ເຫຼັກຕາປູ ເບີ 08</t>
  </si>
  <si>
    <t>Nail  No  08</t>
  </si>
  <si>
    <t>ເຫຼັກຕາປູ ເບີ 05</t>
  </si>
  <si>
    <t>Nail  No  05</t>
  </si>
  <si>
    <t>ກະແຈປາກແຂ້ 14 HEAVY DUTY, ຈີນ</t>
  </si>
  <si>
    <t>Wrench Pipe No 14 HEAVY DUTY, ຈີນ</t>
  </si>
  <si>
    <t>ກະແຈປາກແຂ້ 18 HEAVY DUTY, ຈີນ</t>
  </si>
  <si>
    <t>Wrench Pipe No 18 HEAVY DUTY, ຈີນ</t>
  </si>
  <si>
    <t>ກະແຈປາກແຂ້ 24 HEAVY DUTY, ຈີນ</t>
  </si>
  <si>
    <t>Wrench Pipe No 24 HEAVY DUTY, ຈີນ</t>
  </si>
  <si>
    <t>ເລື່ອຍຕັດເຫຼັກ ( ຂອງໄທ )</t>
  </si>
  <si>
    <t>Hacksaw  ( Thailand )</t>
  </si>
  <si>
    <t>Timber saw ( Thailand )</t>
  </si>
  <si>
    <t>Bucket for cement</t>
  </si>
  <si>
    <t>ມືປະທາຍຫຼ່ຽມໂບກ (ຢາງປຼາສະຕິກ ຂອງໄທ)</t>
  </si>
  <si>
    <t>Float  ( Thailand )</t>
  </si>
  <si>
    <t>ມືປະທາຍແຫຼມ (ຈຽງກໍ ຂອງໄທ)</t>
  </si>
  <si>
    <t>Trowel  ( Thailand )</t>
  </si>
  <si>
    <t>ກະບະໃສ່ປູນສຳລັບໂບກ (ຂອງໄທ)</t>
  </si>
  <si>
    <t>ຄ້ອນຕີ (ຂອງໄທ)</t>
  </si>
  <si>
    <t>Hammer  ( Thailand )</t>
  </si>
  <si>
    <t xml:space="preserve">Crowbar, Thai </t>
  </si>
  <si>
    <t xml:space="preserve">Pick axe, Thai </t>
  </si>
  <si>
    <t xml:space="preserve">Aluminum triangle, Thai </t>
  </si>
  <si>
    <t xml:space="preserve">Plastic Wire net for sand filting, Thai </t>
  </si>
  <si>
    <t>ຫີນແຮ່ລ້າງສະອາດ</t>
  </si>
  <si>
    <t>ຊາຍລ້າງສະອາດ</t>
  </si>
  <si>
    <t>ຟອງນ້ຳ ຄັດເວລາໂບກ</t>
  </si>
  <si>
    <t>ຄີມຕັດເຫຼັກ ເບີ 36"</t>
  </si>
  <si>
    <t>ມີດຂັດເຕີຕັດທໍ່ PVC ເບີ 18 (1/2")</t>
  </si>
  <si>
    <t>ສີ້ວເຫຼັກເຈາະຊີມັງ ເບີ 18</t>
  </si>
  <si>
    <t>ຊ້ວນ ກາແຂ້ ( ຂອງໄທ )</t>
  </si>
  <si>
    <t>ສານກັນຊືມ ATM</t>
  </si>
  <si>
    <t>ຖົງມືສຳລັບໂບກ</t>
  </si>
  <si>
    <t>ຖົງມືສຳລັບຈັບເຫຼັກ</t>
  </si>
  <si>
    <t>ເມືອງ/District:</t>
  </si>
  <si>
    <t>ບ້ານ/Village:</t>
  </si>
  <si>
    <t>Unit</t>
  </si>
  <si>
    <t>ປ໋ອງ/bottle</t>
  </si>
  <si>
    <t>ຖົງ/bag</t>
  </si>
  <si>
    <t>ເສັ້ນ/line</t>
  </si>
  <si>
    <t>ກີໂລ/kg</t>
  </si>
  <si>
    <t>ລິດ/litre</t>
  </si>
  <si>
    <t>ຄູ່/pair</t>
  </si>
  <si>
    <t>V</t>
  </si>
  <si>
    <t>ລວມຍອດ/Total (I+II+III+IV+V)</t>
  </si>
  <si>
    <t>ແມັດ/m</t>
  </si>
  <si>
    <t>ອັນ/piece</t>
  </si>
  <si>
    <r>
      <t>ແມັດກ້ອນ/m</t>
    </r>
    <r>
      <rPr>
        <vertAlign val="superscript"/>
        <sz val="8"/>
        <rFont val="Phetsarath OT"/>
      </rPr>
      <t>3</t>
    </r>
  </si>
  <si>
    <t>ລາຍການວັດສະດຸກໍ່ສ້າງລະບົບນໍ້າລິນແຈກຢາຍຊຸມຊົນ / The list of materials for GFWS construction, ADAEBio2</t>
  </si>
  <si>
    <t>DESCRIPTIONS (LA)</t>
  </si>
  <si>
    <t>DESCRIPTIONS (EN)</t>
  </si>
  <si>
    <t>No.</t>
  </si>
  <si>
    <t>ຄ່າຂົນສົ່ງວັດສະດຸກໍ່ສ້າງ (ຈາກ ເມືອງໄຊ ຫາ ບ້ານບົງ =  70 ກມ)</t>
  </si>
  <si>
    <t>Material transportation (ODX-Bong = 70 km)</t>
  </si>
  <si>
    <t>Crushed stone</t>
  </si>
  <si>
    <t>Sand</t>
  </si>
  <si>
    <t>Plaster sponge</t>
  </si>
  <si>
    <t>Steel wire cutters, No. 36"</t>
  </si>
  <si>
    <t>ເຫຼັກຕີນແບ້ ເບີ 20 (ເຫຼັກສະແລ່ງ)</t>
  </si>
  <si>
    <t>Pinch bar, No. 20</t>
  </si>
  <si>
    <t>PVC pipe cutter, No.18 (1/2")</t>
  </si>
  <si>
    <t>Steel chisel</t>
  </si>
  <si>
    <t>Hoe</t>
  </si>
  <si>
    <t>Shovel</t>
  </si>
  <si>
    <t>Measuring tape</t>
  </si>
  <si>
    <t>Waterproofing liquid, ATM</t>
  </si>
  <si>
    <t>Gloves for Plastering</t>
  </si>
  <si>
    <t>Gloves for steel holding</t>
  </si>
  <si>
    <t>Rubber boot</t>
  </si>
  <si>
    <t>GI Pipe and Eqiment</t>
  </si>
  <si>
    <t xml:space="preserve">ທໍ່ເຫຼັກ ແລະ ອຸປະກອນ </t>
  </si>
  <si>
    <t xml:space="preserve">ທໍ່ຢາງດຳ ແລະ ອຸປະກອນ </t>
  </si>
  <si>
    <t>HDPE Pipe and Eqiment</t>
  </si>
  <si>
    <t xml:space="preserve">ພີວິຊີ ແລະ ອຸປະກອນ </t>
  </si>
  <si>
    <t>PVC u.Pipe and Eqiment</t>
  </si>
  <si>
    <t xml:space="preserve">ວັດຖຸກໍ່ສ້າງ </t>
  </si>
  <si>
    <t>Construction materials</t>
  </si>
  <si>
    <t>ແບງ/Beng</t>
  </si>
  <si>
    <t>ບົງ/Bong</t>
  </si>
  <si>
    <t>ລາຄາ(ກີບ/ຫໜ)</t>
  </si>
  <si>
    <t>Price(LAK/Unit)</t>
  </si>
  <si>
    <t>ລວມມູນຄ່າ(ກີບ)</t>
  </si>
  <si>
    <t>Total cost(LAK)</t>
  </si>
  <si>
    <t>ລ/ດ
NO.</t>
  </si>
  <si>
    <t xml:space="preserve">ລາຍລະອຽດ
ITEM DESCRIPTION </t>
  </si>
  <si>
    <t>ລວມມູນຄ່າ
TT Cost</t>
  </si>
  <si>
    <t>ສ່ວນຫຼຸດ/DISCOUNTS OFFERED:</t>
  </si>
  <si>
    <t>ລວມຍອດ/NET AMOUNT:</t>
  </si>
  <si>
    <t>ກໍານົດໄລຍະເວລາຂອງໃບສະເໜີລາຄາ/Quotation Validity Period:</t>
  </si>
  <si>
    <t>ຄວາມພ້ອມຂອງສິນຄ້າ/Product Availability(Yes/No):</t>
  </si>
  <si>
    <t>ເງື່ອນໄຂການຊໍາລະ/Credit Terms:</t>
  </si>
  <si>
    <t>ເງື່ອນໄຂການນຳສົ່ງ/Delivery Terms:</t>
  </si>
  <si>
    <t>ການຄ້ຳປະກັນ ແລະ ໄລຍະການບຳລຸງຮັກສາ/Warranty &amp; Maintenance Period:</t>
  </si>
  <si>
    <t>ສິນຄ້າຈາກປະເທດ/Country(ies) of manufacture:</t>
  </si>
  <si>
    <t>ແຈ້ງຕໍ່ກັບການຕໍ່ຕ້ານການສໍ້ໂກງ/ANTI CORRUPTION NOTICE</t>
  </si>
  <si>
    <t>Location, Date:</t>
  </si>
  <si>
    <t>REF : CCL-ADAEBio2-001</t>
  </si>
  <si>
    <t>ລວມ/TOTAL:</t>
  </si>
  <si>
    <r>
      <t xml:space="preserve">ບໍ່ວ່າຢູ່ໃນກໍລະນີໃດກໍ່ຕາມ, ຈະບໍ່ມີການໃຫ້ ຫຼື ອະນຸຍາດໃຫ້ມີການຈ່າຍຄ່ານາຍໜ້າ ຫຼື ການຈ່າຍທົດແທນຄືນໃຫ້ພະນັກງານອົງການ CCL ໂດຍທີ່ບໍ່ເປີດເຜີຍ, ບໍ່ມີການໃຫ້ຂອງຂວັນ, ລາງວັນ ຫຼື ຄ່າຕອບແທນ ຫຼື ທຸກຮູບແບບແກ່ພະນັກງານ CCL ເຊີ່ງມີຜົນມາຈາກການຂໍສະເໜີລາຄານີ້ </t>
    </r>
    <r>
      <rPr>
        <sz val="8"/>
        <color rgb="FF000000"/>
        <rFont val="Times New Roman"/>
        <family val="1"/>
      </rPr>
      <t>/Under no circumstances, commission or undisclosed rebates payment to CCL staff are to be made or authorized. No gift, gratuity or remuneration of any kind shall be made to any CCL staff as a result of this request.</t>
    </r>
  </si>
  <si>
    <t>ເຊັນ ແລະ ຈໍ້າການຜູ້ສະໜອງ</t>
  </si>
  <si>
    <t>Signature and Stamp of supplier</t>
  </si>
  <si>
    <r>
      <t>ສະເໜີລາຄາເພື່ອ</t>
    </r>
    <r>
      <rPr>
        <b/>
        <sz val="10"/>
        <rFont val="Times New Roman"/>
        <family val="1"/>
      </rPr>
      <t>/RQT for:</t>
    </r>
  </si>
  <si>
    <r>
      <t>ໃບສະເໜີລາຄາ</t>
    </r>
    <r>
      <rPr>
        <b/>
        <sz val="16"/>
        <rFont val="Times New Roman"/>
        <family val="1"/>
      </rPr>
      <t>/Request for quotation</t>
    </r>
  </si>
  <si>
    <t>ຈໍານວນ</t>
  </si>
  <si>
    <t>Amount</t>
  </si>
  <si>
    <t>DESCRIPTIONS (Lao)</t>
  </si>
  <si>
    <t>DESCRIPTIONS (Eng)</t>
  </si>
  <si>
    <t>ຂໍ້ງໍ 90° PVC ເບີ 40 (11/2") ໜາ 13.5mm</t>
  </si>
  <si>
    <t>PVC Elbow 90° ø 11/2"</t>
  </si>
  <si>
    <t>ວັດຖຸກໍ່ສ້າງ / Construction materials</t>
  </si>
  <si>
    <t>ສາຍກາບ ເບີ 12</t>
  </si>
  <si>
    <t>Steel Cable No 12</t>
  </si>
  <si>
    <t>ເຫຼັກກອດສາຍກາບ ເບີ 12</t>
  </si>
  <si>
    <t>Clamp for Cable No 12</t>
  </si>
  <si>
    <t>ເຫຼັກເຄັງສາຍກາບ ເບີ 36</t>
  </si>
  <si>
    <t>Wrench for Cable No 36</t>
  </si>
  <si>
    <t>ເຫຼັກເສັ້ນ ເບີ 6(10m) 220 g/m (KST, SD30, ລາວ)</t>
  </si>
  <si>
    <t>Steel Rod ø 6(10m) 220g/m (KST, SD30, ລາວ)</t>
  </si>
  <si>
    <t>ເຫຼັກເສັ້ນ ເບີ 12 (10m) 890g/m (KST, SD30, ລາວ)</t>
  </si>
  <si>
    <t>Steel Rod  ø 12 (10m) 890g/m (KST, SD30, ລາວ)</t>
  </si>
  <si>
    <t>ສີ່ວເຫຼັກເຈາະຊີມັງ ເບີ 18</t>
  </si>
  <si>
    <t xml:space="preserve">ກະແຈປາກຫັນນ໊ອດ ເບີ 13 </t>
  </si>
  <si>
    <t>Wrench/Spnner, No 13</t>
  </si>
  <si>
    <t xml:space="preserve">ກະແຈບ້ວງຫັນນ໊ອດ ເບີ 13 </t>
  </si>
  <si>
    <t>Combination Spanner, No 13</t>
  </si>
  <si>
    <t>ຄ່າຂົນສົ່ງວັດສະດຸກໍ່ສ້າງ (ຈາກ ເມືອງໄຊ ຫາ ບ້ານຜາວີ = 40 ກມ)</t>
  </si>
  <si>
    <t>Material transportation (ODX-Phavie = 40 km)</t>
  </si>
  <si>
    <t>ວັດຖຸກໍ່ສ້າງ /Construction materials, (ລວມ 2ບ້ານ/2villages)</t>
  </si>
  <si>
    <t>ຄ່າຂົນສົ່ງວັດສະດຸກໍ່ສ້າງ ເຖິງ ບ້ານເປົ້າໝາຍ/Material transportation to target villages
(ລວມ 2ບ້ານ/2villages)</t>
  </si>
  <si>
    <t>ທໍ່ຢາງດຳ ແລະ ອຸປະກອນ /HDPE Pipe and Equipment, (ລວມ 2ບ້ານ/2villages)</t>
  </si>
  <si>
    <t>ທໍ່ເຫຼັກ ແລະ ອຸປະກອນ /GI Pipe and Equipment, (ລວມ 2ບ້ານ/2villages)</t>
  </si>
  <si>
    <t>ພີວິຊີ ແລະ ອຸປະກອນ  /PVC u.Pipe and Equipment, (ລວມ 2ບ້ານ/2villages)</t>
  </si>
  <si>
    <t>HDPE Pipe ø 50 mm PN8 8074/75 * ISO 9001</t>
  </si>
  <si>
    <t>HDPE Pipe ø 50 mm PN10 8074/75 * ISO 9001</t>
  </si>
  <si>
    <t>HDPE Pipe ø 50 mm PN12.5 8074/75 * ISO 9001</t>
  </si>
  <si>
    <t>HDPE Pipe ø 32 mm PN10 8074/75 * ISO 9001</t>
  </si>
  <si>
    <t>HDPE Pipe ø 20 mm PN12.5 8074/75 * ISO 9001</t>
  </si>
  <si>
    <t xml:space="preserve">HDPE Tee Coupling ø 50x50x50 8074/75 * ISO 9001 </t>
  </si>
  <si>
    <t>HDPE Tee Coupling ø 32x32x32 8074/75 * ISO 9001</t>
  </si>
  <si>
    <t>HDPE Tee Coupling ø 20x20x20 8074/75 * ISO 9001</t>
  </si>
  <si>
    <t>HDPE Clamp saddle ø 50 ¬ 1/2" 8074/75 * ISO 9001</t>
  </si>
  <si>
    <t>HDPE Tee Coupling ø 50x50x32 8074/75 * ISO 9001</t>
  </si>
  <si>
    <t>HDPE Tee Coupling ø 32x32x20 8074/75 * ISO 9001</t>
  </si>
  <si>
    <t>HDPE Compression Coupling ø 50 8074/75 * ISO 9001</t>
  </si>
  <si>
    <t>HDPE Compression Coupling ø 32 8074/75 * ISO 9001</t>
  </si>
  <si>
    <t>HDPE Compression Coupling ø 20 8074/75 * ISO 9001</t>
  </si>
  <si>
    <t>HDPE Reducer Coupling ø 50 - 32 8074/75 * ISO 9001</t>
  </si>
  <si>
    <t>HDPE Reducer Coupling ø 32 - 20 8074/75 * ISO 9001</t>
  </si>
  <si>
    <t>HDPE Elbow 90° Coupling ø 50 8074/75 * ISO 9001</t>
  </si>
  <si>
    <t>HDPE Female adapter ø 50 - 11/2" 8074/75 * ISO 9001</t>
  </si>
  <si>
    <t>HDPE Female adapter ø 20 - 3/4" 8074/75 * ISO 9001</t>
  </si>
  <si>
    <t>Water Tap ø 1/2" (Thailand )</t>
  </si>
  <si>
    <t>HDPE Female adapter ø 63 - 2" 8074/75 * ISO 9001</t>
  </si>
  <si>
    <t>HDPE Compression Coupling ø 63 8074/75 * ISO 9001</t>
  </si>
  <si>
    <t>HDPE Clamp saddle ø 63 ¬ 1/2" 8074/75 * ISO 9001</t>
  </si>
  <si>
    <t>HDPE Tee Coupling ø 63x63x63 8074/75 * ISO 9001</t>
  </si>
  <si>
    <t>HDPE Pipe ø 63 mm PN8 8074/75 * ISO 9000</t>
  </si>
  <si>
    <t>Water Tap ø 1/2" ( Thailand )</t>
  </si>
  <si>
    <t>ທໍ່ຢາງດຳ ເບີ 63 ມມ PN8 DIN 8074/75 * ISO 9001</t>
  </si>
  <si>
    <t>ທໍ່ຢາງດຳ ເບີ 50 ມມ PN8 DIN 8074/75 * ISO 9001</t>
  </si>
  <si>
    <t>ທໍ່ຢາງດຳ ເບີ 32 ມມ PN10 DIN 8074/75 * ISO 9001</t>
  </si>
  <si>
    <t>ທໍ່ຢາງດຳ ເບີ 20 ມມ PN12.5 DIN 8074/75 * ISO 9001</t>
  </si>
  <si>
    <t>ສາມຕາຢາງດຳ ເບີ 63 ມມ ຫັນ DIN 8074/75 * ISO 9001</t>
  </si>
  <si>
    <t>ສາມຕາຢາງດຳ ເບີ 32 ມມ ຫັນ DIN 8074/75 * ISO 9001</t>
  </si>
  <si>
    <t>ສາມຕາຢາງດຳ ເບີ 20 ມມ ຫັນ DIN 8074/75 * ISO 9001</t>
  </si>
  <si>
    <t>ປ້ອກຮັດຢາງກັບເຫຼັກ ເບີ 63-1/2" ກ່ຽວໃນ DIN 8074/75 * ISO 9001</t>
  </si>
  <si>
    <t>ສາມຕາຢາງຫຼຸດ ເບີ 50x50x32 ມມ ຫັນ  DIN 8074/75 * ISO 9001</t>
  </si>
  <si>
    <t>ສາມຕາຢາງຫຼຸດ ເບີ 50x50x20 ມມ ຫັນ DIN 8074/75 * ISO 9001</t>
  </si>
  <si>
    <t>ສາມຕາຢາງຫຼຸດ ເບີ 32x32x20 ມມ ຫັນ  DIN 8074/75 * ISO 9001</t>
  </si>
  <si>
    <t>ຂໍ້ຕໍ່ຊື່ຢາງດຳ ເບີ 50 ມມ ຫັນ DIN 8074/75 * ISO 9001</t>
  </si>
  <si>
    <t>ຂໍ້ຕໍ່ຊື່ຢາງດຳ ເບີ 63 ມມ ຫັນ DIN 8074/75 * ISO 9001</t>
  </si>
  <si>
    <t>ຂໍ້ຕໍ່ຊື່ຢາງດຳ ເບີ 32 ມມ ຫັນ DIN 8074/75 * ISO 9001</t>
  </si>
  <si>
    <t>ຂໍ້ຕໍ່ຊື່ຢາງດຳ ເບີ 20 ມມ ຫັນ DIN 8074/75 * ISO 9001</t>
  </si>
  <si>
    <t>ຂໍ້ຕໍ່ຫຼຸດຢາງດຳ ເບີ 50-32 ມມ ຫັນ DIN 8074/75 * ISO 9001</t>
  </si>
  <si>
    <t>ຂໍ້ຕໍ່ຫຼຸດຢາງດຳ ເບີ 32-20 ມມ ຫັນ DIN 8074/75 * ISO 9001</t>
  </si>
  <si>
    <t>ຫົວຕໍ່ຢາງ ເບີ 63-2" ມມ ກ່ຽວໃນ DIN 8074/75 * ISO 9001</t>
  </si>
  <si>
    <t>ຫົວຕໍ່ຢາງ ເບີ 50-11/2" ມມ ກ່ຽວໃນ DIN 8074/75 * ISO 9001</t>
  </si>
  <si>
    <t>ຫົວຕໍ່ຢາງ ເບີ 20-1/2" ມມ ກ່ຽວນອກ DIN 8074/75 * ISO 9001</t>
  </si>
  <si>
    <t>ກໍ້/rolls</t>
  </si>
  <si>
    <t>Water meter, No. 1/2" [Cast iron body water meters]</t>
  </si>
  <si>
    <t>ກົງເຕີນ້ຳ ເບີ 1/2" [ເຫຼັກ]</t>
  </si>
  <si>
    <t>Hacksaw blade SWING BRAND No.592, ( Thailand )</t>
  </si>
  <si>
    <t>ແຂວງ/Province:</t>
  </si>
  <si>
    <r>
      <t>ສັນຊາດ</t>
    </r>
    <r>
      <rPr>
        <b/>
        <sz val="10"/>
        <rFont val="Times New Roman"/>
        <family val="1"/>
      </rPr>
      <t>/Nationality:</t>
    </r>
  </si>
  <si>
    <t>ເບີໂທລະສັບ/Tel no.:</t>
  </si>
  <si>
    <r>
      <rPr>
        <b/>
        <sz val="12"/>
        <rFont val="Phetsarath OT"/>
      </rPr>
      <t>ຊື່ຜູ້ສະໜອງ</t>
    </r>
    <r>
      <rPr>
        <b/>
        <sz val="12"/>
        <rFont val="Times New Roman"/>
        <family val="1"/>
      </rPr>
      <t>/Supplier Name:</t>
    </r>
  </si>
  <si>
    <r>
      <rPr>
        <b/>
        <sz val="9"/>
        <rFont val="Times New Roman"/>
        <family val="1"/>
      </rPr>
      <t>Supply of Water Supply Materials, For 2 villages</t>
    </r>
    <r>
      <rPr>
        <sz val="9"/>
        <rFont val="Times New Roman"/>
        <family val="1"/>
      </rPr>
      <t xml:space="preserve">
     1. Bong village, Beng district, Oudomxay Province
     2. Phavie village, La district, Oudomxay Province</t>
    </r>
  </si>
  <si>
    <t>ທໍ່ຢາງດຳ ເບີ 50 ມມ PN10 DIN 8074/75 * ISO 9001</t>
  </si>
  <si>
    <t>ທໍ່ຢາງດຳ ເບີ 50 ມມ PN12.5 DIN 8074/75 * ISO 9001</t>
  </si>
  <si>
    <t>ສາມຕາຢາງດຳ ເບີ 50 ມມ ຫັນ DIN 8074/75 * ISO 9001</t>
  </si>
  <si>
    <t>ປ້ອກຮັດຢາງກັບເຫຼັກ ເບີ 50-1/2" ກ່ຽວໃນ DIN 8074/75 * ISO 9001</t>
  </si>
  <si>
    <t>ສາມຕາຢາງຫຼຸດ ເບີ 50x50x32 ມມ ຫັນ DIN 8074/75 * ISO 9001</t>
  </si>
  <si>
    <t>ສາມຕາຢາງຫຼຸດ ເບີ 32x32x20 ມມ ຫັນ DIN 8074/75 * ISO 9001</t>
  </si>
  <si>
    <t>ຂໍ້ຕໍ່ງໍ90° ຢາງດຳ ເບີ 50 ມມ ຫັນ DIN 8074/75 * ISO 9001</t>
  </si>
  <si>
    <t>ກ໊ອກນ້ຳ ເບີ 1/2" (ກ້ານກົມຂອງໄທ)</t>
  </si>
  <si>
    <t>ວາວລະບາຍອາກາດ ເບີ 1/2" (ຂອງໄທ)</t>
  </si>
  <si>
    <t>ຫຼາ/LA</t>
  </si>
  <si>
    <t>ຜາວີ/Phavie</t>
  </si>
  <si>
    <t>ທໍ່ນ້ຳເຫຼັກ ເບີ 1/2" (BSM ກ່ານສີຟ້າ)  (ຂອງໄທ )</t>
  </si>
  <si>
    <t>ສາມຕາເຫຼັກ ເບີ 11/2" (ຂອງໄທ)</t>
  </si>
  <si>
    <t>ສາມຕາເຫຼັກ ເບີ 1/2" (ຂອງໄທ)</t>
  </si>
  <si>
    <t>ນິບເປີນເຫຼັກ ເບີ 11/2" (ຂອງໄທ)</t>
  </si>
  <si>
    <t>ຢູ່ນຽນເຫຼັກ ເບີ 11/2" (ຂອງໄທ)</t>
  </si>
  <si>
    <t>ຂໍ້ຕໍ່ເຫຼັກ ເບີ 1/2"  (ຂອງໄທ)</t>
  </si>
  <si>
    <t>ບຸດຊີງເຫຼັກ ເບີ 11/2" - 1" (ຂອງໄທ)</t>
  </si>
  <si>
    <t>ບຸດຊີງເຫຼັກ ເບີ 1" - 1/2" (ຂອງໄທ)</t>
  </si>
  <si>
    <t>ປະຕູນ້ຳສອງເບື້ອງ ເບີ 11/2" (ຂອງໄທ)</t>
  </si>
  <si>
    <t>ປະຕູນ້ຳສອງເບື້ອງ ເບີ 1/2" (ຂອງໄທ)</t>
  </si>
  <si>
    <t>ເທບຄຽນກຽວທໍ່ (ຍາວ 10 ແມັດ ຂອງໄທ)</t>
  </si>
  <si>
    <t>ເລື່ອຍຕັດເຫຼັກ (ຂອງໄທ)</t>
  </si>
  <si>
    <t>ໃບເລື່ອຍຕັດເຫຼັກ SWING BRAND No.592, (ຂອງໄທ)</t>
  </si>
  <si>
    <t>ເລື່ອຍຕັດໄມ້ຫາງປາ (ຂອງໄທ)</t>
  </si>
  <si>
    <t>ຄຸປະສົມປູນຊີມັງ (ຕີນລົດ)</t>
  </si>
  <si>
    <t>ເຫຼັກສະແລ້ງ ເບີ 1" (ຂອງໄທ)</t>
  </si>
  <si>
    <t>ເຫຼັກເຂົາຄວາຍ  (ຂອງໄທ)</t>
  </si>
  <si>
    <t>ໄມ້ສາມຫຼ່ຽມ ຍາວ 150 ຊຕມ (ຂອງໄທ)</t>
  </si>
  <si>
    <t>ຕາຫນ່າງສຳລັບຮ່ອນຊາຍຢາງ ສີ​ຟ້າ ຕາ​ໜ່າງ, (ຂອງ​ໄທ)</t>
  </si>
  <si>
    <t>ຈົກ ກາແຂ້ (ຂອງໄທ)</t>
  </si>
  <si>
    <t>ໄມ້ແມັດ 5 ແມັດ (ຂອງໄທ)</t>
  </si>
  <si>
    <t>ເກີບໂບກຢາງ (ຂອງໄທ)</t>
  </si>
  <si>
    <t>ທໍ່ນ້ຳເຫຼັກ ເບີ 3" (BSM  ກ່ານສີຟ້າ)  (ຂອງໄທ)</t>
  </si>
  <si>
    <t>ທໍ່ນ້ຳເຫຼັກ ເບີ 1/2" (BSM  ກ່ານສີຟ້າ)  (ຂອງໄທ)</t>
  </si>
  <si>
    <t>ສາມຕາເຫຼັກ ເບີ 2" (ຂອງໄທ)</t>
  </si>
  <si>
    <t>ນິບເປີນເຫຼັກ ເບີ 2" (ຂອງໄທ)</t>
  </si>
  <si>
    <t>ຢູ່ນຽນເຫຼັກ ເບີ 2" (ຂອງໄທ)</t>
  </si>
  <si>
    <t>ບຸດຊີງເຫຼັກ ເບີ 2" - 1" (ຂອງໄທ)</t>
  </si>
  <si>
    <t>ປະຕູນ້ຳສອງເບື້ອງ ເບີ 2" (ຂອງໄທ)</t>
  </si>
  <si>
    <t xml:space="preserve">ຄຸປະສົມປູນຊີມັງ (ຕີນລົດ </t>
  </si>
  <si>
    <t>ຕາຫນ່າງສຳລັບຮ່ອນຊາຍຢາງ ສີ​ຟ້າ ຕາ​ໜ່າງ (ຂອງ​ໄທ)</t>
  </si>
  <si>
    <t>ຊ້ວນ ກາແຂ້ (ຂອງໄທ)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</si>
</sst>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LAK]\ * #,##0.00_);_([$LAK]\ * \(#,##0.00\);_([$LAK]\ * &quot;-&quot;??_);_(@_)"/>
    <numFmt numFmtId="166" formatCode="_([$€-2]\ * #,##0.00_);_([$€-2]\ * \(#,##0.00\);_([$€-2]\ * &quot;-&quot;??_);_(@_)"/>
    <numFmt numFmtId="167" formatCode="_([$LAK]\ * #,##0_);_([$LAK]\ * \(#,##0\);_([$LAK]\ * &quot;-&quot;??_);_(@_)"/>
  </numFmts>
  <fonts count="33" x14ac:knownFonts="1">
    <font>
      <sz val="11"/>
      <color theme="1"/>
      <name val="Calibri"/>
      <family val="2"/>
      <scheme val="minor"/>
    </font>
    <font>
      <sz val="11"/>
      <color theme="1"/>
      <name val="Calibri"/>
      <family val="2"/>
      <scheme val="minor"/>
    </font>
    <font>
      <b/>
      <sz val="10"/>
      <name val="Phetsarath OT"/>
    </font>
    <font>
      <b/>
      <sz val="8"/>
      <name val="Phetsarath OT"/>
    </font>
    <font>
      <sz val="8"/>
      <name val="Phetsarath OT"/>
    </font>
    <font>
      <sz val="10"/>
      <name val="MS Sans Serif"/>
      <family val="2"/>
    </font>
    <font>
      <sz val="10"/>
      <name val="Arial"/>
      <family val="2"/>
    </font>
    <font>
      <b/>
      <i/>
      <sz val="8"/>
      <name val="Phetsarath OT"/>
    </font>
    <font>
      <sz val="8"/>
      <name val="Calibri"/>
      <family val="2"/>
      <scheme val="minor"/>
    </font>
    <font>
      <vertAlign val="superscript"/>
      <sz val="8"/>
      <name val="Phetsarath OT"/>
    </font>
    <font>
      <sz val="9"/>
      <name val="Phetsarath OT"/>
    </font>
    <font>
      <sz val="10"/>
      <name val="Phetsarath OT"/>
    </font>
    <font>
      <sz val="11"/>
      <color theme="1"/>
      <name val="Phetsarath OT"/>
    </font>
    <font>
      <b/>
      <sz val="9"/>
      <name val="Phetsarath OT"/>
    </font>
    <font>
      <b/>
      <sz val="9"/>
      <color indexed="8"/>
      <name val="Phetsarath OT"/>
    </font>
    <font>
      <sz val="8"/>
      <color indexed="8"/>
      <name val="Phetsarath OT"/>
    </font>
    <font>
      <sz val="8"/>
      <color rgb="FF000000"/>
      <name val="Times New Roman"/>
      <family val="1"/>
    </font>
    <font>
      <b/>
      <sz val="10"/>
      <name val="Times New Roman"/>
      <family val="1"/>
    </font>
    <font>
      <b/>
      <sz val="16"/>
      <name val="Phetsarath OT"/>
    </font>
    <font>
      <sz val="10"/>
      <color theme="1"/>
      <name val="Times New Roman"/>
      <family val="1"/>
    </font>
    <font>
      <sz val="11"/>
      <color theme="1"/>
      <name val="Times New Roman"/>
      <family val="1"/>
    </font>
    <font>
      <b/>
      <sz val="10"/>
      <color theme="1"/>
      <name val="Times New Roman"/>
      <family val="1"/>
    </font>
    <font>
      <b/>
      <sz val="16"/>
      <name val="Times New Roman"/>
      <family val="1"/>
    </font>
    <font>
      <b/>
      <sz val="10"/>
      <color theme="1"/>
      <name val="Phetsarath OT"/>
    </font>
    <font>
      <b/>
      <sz val="11"/>
      <color theme="1"/>
      <name val="Times New Roman"/>
      <family val="1"/>
    </font>
    <font>
      <sz val="11"/>
      <name val="Phetsarath OT"/>
    </font>
    <font>
      <b/>
      <sz val="8"/>
      <name val="Times New Roman"/>
      <family val="1"/>
    </font>
    <font>
      <sz val="8"/>
      <name val="Times New Roman"/>
      <family val="1"/>
    </font>
    <font>
      <b/>
      <i/>
      <sz val="8"/>
      <name val="Times New Roman"/>
      <family val="1"/>
    </font>
    <font>
      <sz val="9"/>
      <name val="Times New Roman"/>
      <family val="1"/>
    </font>
    <font>
      <b/>
      <sz val="9"/>
      <name val="Times New Roman"/>
      <family val="1"/>
    </font>
    <font>
      <b/>
      <sz val="12"/>
      <name val="Phetsarath OT"/>
    </font>
    <font>
      <b/>
      <sz val="12"/>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double">
        <color indexed="64"/>
      </left>
      <right/>
      <top/>
      <bottom/>
      <diagonal/>
    </border>
    <border>
      <left/>
      <right/>
      <top style="hair">
        <color auto="1"/>
      </top>
      <bottom style="hair">
        <color auto="1"/>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auto="1"/>
      </right>
      <top style="double">
        <color indexed="64"/>
      </top>
      <bottom style="thin">
        <color auto="1"/>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double">
        <color indexed="64"/>
      </right>
      <top style="medium">
        <color indexed="64"/>
      </top>
      <bottom style="dotted">
        <color indexed="64"/>
      </bottom>
      <diagonal/>
    </border>
    <border>
      <left/>
      <right/>
      <top/>
      <bottom style="dotted">
        <color indexed="64"/>
      </bottom>
      <diagonal/>
    </border>
    <border>
      <left/>
      <right style="double">
        <color indexed="64"/>
      </right>
      <top/>
      <bottom style="dotted">
        <color indexed="64"/>
      </bottom>
      <diagonal/>
    </border>
    <border>
      <left/>
      <right/>
      <top style="dotted">
        <color auto="1"/>
      </top>
      <bottom style="dotted">
        <color auto="1"/>
      </bottom>
      <diagonal/>
    </border>
    <border>
      <left/>
      <right style="double">
        <color indexed="64"/>
      </right>
      <top style="dotted">
        <color auto="1"/>
      </top>
      <bottom style="dotted">
        <color auto="1"/>
      </bottom>
      <diagonal/>
    </border>
    <border>
      <left style="double">
        <color indexed="64"/>
      </left>
      <right/>
      <top style="thin">
        <color indexed="64"/>
      </top>
      <bottom/>
      <diagonal/>
    </border>
    <border>
      <left/>
      <right style="double">
        <color indexed="64"/>
      </right>
      <top style="thin">
        <color indexed="64"/>
      </top>
      <bottom/>
      <diagonal/>
    </border>
    <border>
      <left/>
      <right/>
      <top/>
      <bottom style="double">
        <color indexed="64"/>
      </bottom>
      <diagonal/>
    </border>
    <border>
      <left/>
      <right/>
      <top style="double">
        <color indexed="64"/>
      </top>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double">
        <color indexed="64"/>
      </top>
      <bottom style="hair">
        <color auto="1"/>
      </bottom>
      <diagonal/>
    </border>
    <border>
      <left/>
      <right style="double">
        <color indexed="64"/>
      </right>
      <top style="double">
        <color indexed="64"/>
      </top>
      <bottom style="hair">
        <color auto="1"/>
      </bottom>
      <diagonal/>
    </border>
    <border>
      <left/>
      <right style="double">
        <color indexed="64"/>
      </right>
      <top style="hair">
        <color auto="1"/>
      </top>
      <bottom style="hair">
        <color auto="1"/>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bottom/>
      <diagonal/>
    </border>
    <border>
      <left/>
      <right/>
      <top style="hair">
        <color auto="1"/>
      </top>
      <bottom/>
      <diagonal/>
    </border>
    <border>
      <left/>
      <right style="double">
        <color indexed="64"/>
      </right>
      <top style="hair">
        <color auto="1"/>
      </top>
      <bottom/>
      <diagonal/>
    </border>
  </borders>
  <cellStyleXfs count="4">
    <xf numFmtId="0" fontId="0" fillId="0" borderId="0"/>
    <xf numFmtId="43" fontId="1" fillId="0" borderId="0" applyFont="0" applyFill="0" applyBorder="0" applyAlignment="0" applyProtection="0"/>
    <xf numFmtId="0" fontId="5" fillId="0" borderId="0"/>
    <xf numFmtId="0" fontId="6" fillId="0" borderId="0">
      <alignment vertical="center"/>
    </xf>
  </cellStyleXfs>
  <cellXfs count="155">
    <xf numFmtId="0" fontId="0" fillId="0" borderId="0" xfId="0"/>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7" fillId="2" borderId="0" xfId="0" applyFont="1" applyFill="1" applyAlignment="1">
      <alignment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vertical="center"/>
    </xf>
    <xf numFmtId="164" fontId="4" fillId="0" borderId="0" xfId="1" applyNumberFormat="1" applyFont="1" applyAlignment="1">
      <alignment vertical="center"/>
    </xf>
    <xf numFmtId="164" fontId="7" fillId="3" borderId="1" xfId="1" applyNumberFormat="1" applyFont="1" applyFill="1" applyBorder="1" applyAlignment="1">
      <alignment horizontal="center" vertical="center"/>
    </xf>
    <xf numFmtId="164" fontId="7" fillId="3" borderId="1" xfId="1" applyNumberFormat="1" applyFont="1" applyFill="1" applyBorder="1" applyAlignment="1">
      <alignment vertical="center"/>
    </xf>
    <xf numFmtId="164" fontId="4" fillId="0" borderId="0" xfId="1" applyNumberFormat="1" applyFont="1" applyAlignment="1">
      <alignment horizontal="center" vertical="center"/>
    </xf>
    <xf numFmtId="164" fontId="7" fillId="3" borderId="1" xfId="1" applyNumberFormat="1" applyFont="1" applyFill="1" applyBorder="1" applyAlignment="1">
      <alignment horizontal="left" vertical="center"/>
    </xf>
    <xf numFmtId="164" fontId="7" fillId="0" borderId="0" xfId="1" applyNumberFormat="1" applyFont="1" applyAlignment="1">
      <alignment vertical="center"/>
    </xf>
    <xf numFmtId="4" fontId="4" fillId="0" borderId="0" xfId="0" applyNumberFormat="1" applyFont="1" applyAlignment="1">
      <alignment horizontal="center" vertical="center"/>
    </xf>
    <xf numFmtId="0" fontId="3" fillId="0" borderId="0" xfId="0" applyFont="1" applyAlignment="1">
      <alignment horizontal="right" vertical="center"/>
    </xf>
    <xf numFmtId="0" fontId="3" fillId="5" borderId="2" xfId="0" applyFont="1" applyFill="1" applyBorder="1" applyAlignment="1">
      <alignment vertical="center"/>
    </xf>
    <xf numFmtId="164" fontId="3" fillId="5" borderId="2" xfId="1" applyNumberFormat="1" applyFont="1" applyFill="1" applyBorder="1" applyAlignment="1">
      <alignment horizontal="center" vertical="center"/>
    </xf>
    <xf numFmtId="0" fontId="4" fillId="5" borderId="3" xfId="0" applyFont="1" applyFill="1" applyBorder="1" applyAlignment="1">
      <alignment vertical="center"/>
    </xf>
    <xf numFmtId="164" fontId="3" fillId="5" borderId="4" xfId="1" applyNumberFormat="1" applyFont="1" applyFill="1" applyBorder="1" applyAlignment="1">
      <alignment horizontal="center" vertical="center"/>
    </xf>
    <xf numFmtId="0" fontId="11" fillId="0" borderId="0" xfId="0" applyFont="1" applyAlignment="1">
      <alignmen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3" fillId="5" borderId="1" xfId="0" applyFont="1" applyFill="1" applyBorder="1" applyAlignment="1">
      <alignment vertical="center"/>
    </xf>
    <xf numFmtId="164" fontId="3" fillId="5" borderId="1" xfId="1" applyNumberFormat="1" applyFont="1" applyFill="1" applyBorder="1" applyAlignment="1">
      <alignment vertical="center"/>
    </xf>
    <xf numFmtId="164" fontId="3" fillId="5" borderId="3" xfId="1" applyNumberFormat="1" applyFont="1" applyFill="1" applyBorder="1" applyAlignment="1">
      <alignment horizontal="center" vertical="center"/>
    </xf>
    <xf numFmtId="164" fontId="3" fillId="5" borderId="5" xfId="1" applyNumberFormat="1" applyFont="1" applyFill="1" applyBorder="1" applyAlignment="1">
      <alignment horizontal="center" vertical="center"/>
    </xf>
    <xf numFmtId="164" fontId="3" fillId="5" borderId="6" xfId="1" applyNumberFormat="1" applyFont="1" applyFill="1" applyBorder="1" applyAlignment="1">
      <alignment horizontal="center" vertical="center"/>
    </xf>
    <xf numFmtId="0" fontId="4" fillId="0" borderId="8" xfId="0" applyFont="1" applyBorder="1" applyAlignment="1">
      <alignment vertical="center"/>
    </xf>
    <xf numFmtId="1" fontId="7" fillId="3" borderId="1" xfId="0" applyNumberFormat="1" applyFont="1" applyFill="1" applyBorder="1" applyAlignment="1">
      <alignment horizontal="center" vertical="center"/>
    </xf>
    <xf numFmtId="0" fontId="7" fillId="0" borderId="0" xfId="0" applyFont="1" applyAlignment="1">
      <alignment horizontal="center" vertical="center"/>
    </xf>
    <xf numFmtId="164" fontId="4" fillId="0" borderId="1" xfId="1" applyNumberFormat="1" applyFont="1" applyBorder="1" applyAlignment="1">
      <alignment vertical="center"/>
    </xf>
    <xf numFmtId="164" fontId="3" fillId="3" borderId="1" xfId="1" applyNumberFormat="1" applyFont="1" applyFill="1" applyBorder="1" applyAlignment="1">
      <alignment vertical="center"/>
    </xf>
    <xf numFmtId="0" fontId="12" fillId="0" borderId="0" xfId="0" applyFont="1"/>
    <xf numFmtId="165" fontId="12" fillId="0" borderId="0" xfId="0" applyNumberFormat="1" applyFont="1"/>
    <xf numFmtId="166" fontId="12" fillId="0" borderId="0" xfId="0" applyNumberFormat="1" applyFont="1"/>
    <xf numFmtId="0" fontId="10" fillId="0" borderId="30" xfId="0" applyFont="1" applyBorder="1" applyAlignment="1">
      <alignment horizontal="center"/>
    </xf>
    <xf numFmtId="0" fontId="2" fillId="0" borderId="0" xfId="0" applyFont="1"/>
    <xf numFmtId="0" fontId="2" fillId="0" borderId="0" xfId="0" applyFont="1" applyAlignment="1">
      <alignment wrapText="1"/>
    </xf>
    <xf numFmtId="0" fontId="12" fillId="0" borderId="0" xfId="0" applyFont="1" applyAlignment="1">
      <alignment vertical="center"/>
    </xf>
    <xf numFmtId="0" fontId="2" fillId="0" borderId="34" xfId="0" applyFont="1" applyBorder="1"/>
    <xf numFmtId="0" fontId="14" fillId="3" borderId="13"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21" fillId="0" borderId="0" xfId="0" applyFont="1"/>
    <xf numFmtId="0" fontId="10" fillId="0" borderId="0" xfId="0" applyFont="1"/>
    <xf numFmtId="4" fontId="4" fillId="0" borderId="0" xfId="0" applyNumberFormat="1" applyFont="1" applyAlignment="1">
      <alignment vertical="center"/>
    </xf>
    <xf numFmtId="0" fontId="4" fillId="0" borderId="0" xfId="0" applyFont="1" applyAlignment="1">
      <alignment horizontal="left" vertical="center"/>
    </xf>
    <xf numFmtId="1" fontId="3" fillId="3" borderId="1" xfId="0" applyNumberFormat="1" applyFont="1" applyFill="1" applyBorder="1" applyAlignment="1">
      <alignment horizontal="center" vertical="center"/>
    </xf>
    <xf numFmtId="164" fontId="3" fillId="3" borderId="1" xfId="1" applyNumberFormat="1" applyFont="1" applyFill="1" applyBorder="1" applyAlignment="1">
      <alignment horizontal="center" vertical="center"/>
    </xf>
    <xf numFmtId="0" fontId="3" fillId="3" borderId="1" xfId="0" applyFont="1" applyFill="1" applyBorder="1" applyAlignment="1">
      <alignment vertical="center"/>
    </xf>
    <xf numFmtId="0" fontId="4" fillId="2" borderId="0" xfId="0" applyFont="1" applyFill="1" applyAlignment="1">
      <alignment vertical="center"/>
    </xf>
    <xf numFmtId="0" fontId="4" fillId="0" borderId="6" xfId="0" applyFont="1" applyBorder="1" applyAlignment="1">
      <alignment horizontal="right" vertical="center"/>
    </xf>
    <xf numFmtId="1" fontId="3" fillId="0" borderId="0" xfId="0" applyNumberFormat="1" applyFont="1" applyAlignment="1">
      <alignment horizontal="center" vertical="center"/>
    </xf>
    <xf numFmtId="38" fontId="4" fillId="0" borderId="0" xfId="1" applyNumberFormat="1" applyFont="1" applyAlignment="1">
      <alignment vertical="center"/>
    </xf>
    <xf numFmtId="0" fontId="26" fillId="3" borderId="1" xfId="0" applyFont="1" applyFill="1" applyBorder="1" applyAlignment="1">
      <alignment horizontal="center" vertical="center"/>
    </xf>
    <xf numFmtId="0" fontId="27" fillId="0" borderId="1" xfId="0" applyFont="1" applyBorder="1" applyAlignment="1">
      <alignment vertical="center"/>
    </xf>
    <xf numFmtId="0" fontId="26" fillId="3" borderId="1" xfId="0" applyFont="1" applyFill="1" applyBorder="1" applyAlignment="1">
      <alignment vertical="center"/>
    </xf>
    <xf numFmtId="0" fontId="27" fillId="0" borderId="1" xfId="2" applyFont="1" applyBorder="1" applyAlignment="1">
      <alignment vertical="center"/>
    </xf>
    <xf numFmtId="0" fontId="27" fillId="0" borderId="1" xfId="3" applyFont="1" applyBorder="1">
      <alignment vertical="center"/>
    </xf>
    <xf numFmtId="0" fontId="26" fillId="5" borderId="1" xfId="0" applyFont="1" applyFill="1" applyBorder="1" applyAlignment="1">
      <alignment vertical="center"/>
    </xf>
    <xf numFmtId="0" fontId="28" fillId="3" borderId="1" xfId="0" applyFont="1" applyFill="1" applyBorder="1" applyAlignment="1">
      <alignment horizontal="left" vertical="center"/>
    </xf>
    <xf numFmtId="164" fontId="28" fillId="3" borderId="1" xfId="1" applyNumberFormat="1" applyFont="1" applyFill="1" applyBorder="1" applyAlignment="1">
      <alignment horizontal="center" vertical="center"/>
    </xf>
    <xf numFmtId="164" fontId="27" fillId="0" borderId="1" xfId="1" applyNumberFormat="1" applyFont="1" applyFill="1" applyBorder="1" applyAlignment="1">
      <alignment horizontal="center" vertical="center"/>
    </xf>
    <xf numFmtId="0" fontId="28" fillId="3" borderId="1" xfId="0" applyFont="1" applyFill="1" applyBorder="1" applyAlignment="1">
      <alignment vertical="center"/>
    </xf>
    <xf numFmtId="164" fontId="28" fillId="3" borderId="1" xfId="1" applyNumberFormat="1" applyFont="1" applyFill="1" applyBorder="1" applyAlignment="1">
      <alignment vertical="center"/>
    </xf>
    <xf numFmtId="0" fontId="27" fillId="0" borderId="8" xfId="0" applyFont="1" applyBorder="1" applyAlignment="1">
      <alignment vertical="center"/>
    </xf>
    <xf numFmtId="0" fontId="2" fillId="0" borderId="16" xfId="0" applyFont="1" applyBorder="1" applyAlignment="1">
      <alignment horizontal="center" vertical="center" wrapText="1"/>
    </xf>
    <xf numFmtId="167" fontId="10" fillId="0" borderId="17" xfId="0" applyNumberFormat="1" applyFont="1" applyBorder="1" applyAlignment="1">
      <alignment vertical="center" wrapText="1"/>
    </xf>
    <xf numFmtId="167" fontId="14" fillId="0" borderId="17" xfId="0" applyNumberFormat="1" applyFont="1" applyBorder="1" applyAlignment="1">
      <alignment wrapText="1"/>
    </xf>
    <xf numFmtId="167" fontId="14" fillId="0" borderId="22" xfId="0" applyNumberFormat="1" applyFont="1" applyBorder="1" applyAlignment="1">
      <alignment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2" fillId="0" borderId="10" xfId="0" applyFont="1" applyBorder="1" applyAlignment="1">
      <alignment horizontal="right" vertical="center"/>
    </xf>
    <xf numFmtId="0" fontId="2" fillId="0" borderId="9" xfId="0" applyFont="1" applyBorder="1" applyAlignment="1">
      <alignment horizontal="right" vertical="center" wrapText="1"/>
    </xf>
    <xf numFmtId="0" fontId="2" fillId="0" borderId="0" xfId="0" applyFont="1" applyBorder="1" applyAlignment="1">
      <alignment horizontal="right" vertical="center" wrapText="1"/>
    </xf>
    <xf numFmtId="0" fontId="11" fillId="0" borderId="10" xfId="0" applyFont="1" applyBorder="1" applyAlignment="1">
      <alignment vertical="center"/>
    </xf>
    <xf numFmtId="0" fontId="11" fillId="0" borderId="39" xfId="0" applyFont="1" applyBorder="1" applyAlignment="1">
      <alignment vertical="center"/>
    </xf>
    <xf numFmtId="0" fontId="10" fillId="0" borderId="0" xfId="0" applyFont="1" applyBorder="1"/>
    <xf numFmtId="164" fontId="27" fillId="0" borderId="1" xfId="1" applyNumberFormat="1" applyFont="1" applyBorder="1" applyAlignment="1">
      <alignment horizontal="center" vertical="center"/>
    </xf>
    <xf numFmtId="164" fontId="26" fillId="3" borderId="1" xfId="1" applyNumberFormat="1" applyFont="1" applyFill="1" applyBorder="1" applyAlignment="1">
      <alignment horizontal="center" vertical="center"/>
    </xf>
    <xf numFmtId="164" fontId="26" fillId="3" borderId="1" xfId="1" applyNumberFormat="1" applyFont="1" applyFill="1" applyBorder="1" applyAlignment="1">
      <alignment vertical="center"/>
    </xf>
    <xf numFmtId="164" fontId="26" fillId="5" borderId="1" xfId="1" applyNumberFormat="1" applyFont="1" applyFill="1" applyBorder="1" applyAlignment="1">
      <alignment horizontal="center" vertical="center"/>
    </xf>
    <xf numFmtId="0" fontId="4" fillId="0" borderId="0" xfId="0" applyFont="1" applyBorder="1" applyAlignment="1">
      <alignment vertical="center"/>
    </xf>
    <xf numFmtId="0" fontId="24" fillId="0" borderId="0" xfId="0" applyFont="1" applyBorder="1" applyAlignment="1">
      <alignment horizontal="right" vertical="center"/>
    </xf>
    <xf numFmtId="164" fontId="4" fillId="0" borderId="0" xfId="1" applyNumberFormat="1" applyFont="1" applyBorder="1" applyAlignment="1">
      <alignment vertical="center"/>
    </xf>
    <xf numFmtId="0" fontId="12" fillId="0" borderId="0" xfId="0" applyFont="1" applyBorder="1"/>
    <xf numFmtId="0" fontId="25" fillId="0" borderId="0" xfId="0" applyFont="1" applyBorder="1" applyAlignment="1">
      <alignment vertical="center"/>
    </xf>
    <xf numFmtId="0" fontId="4" fillId="0" borderId="0" xfId="0" applyFont="1" applyBorder="1" applyAlignment="1"/>
    <xf numFmtId="0" fontId="25" fillId="0" borderId="0" xfId="0" applyFont="1" applyBorder="1" applyAlignment="1"/>
    <xf numFmtId="0" fontId="18" fillId="0" borderId="0" xfId="0" applyFont="1" applyAlignment="1">
      <alignment horizontal="center" vertical="center"/>
    </xf>
    <xf numFmtId="0" fontId="2" fillId="0" borderId="40" xfId="0" applyFont="1" applyBorder="1" applyAlignment="1">
      <alignment horizontal="right" vertical="center"/>
    </xf>
    <xf numFmtId="0" fontId="2" fillId="0" borderId="37" xfId="0" applyFont="1" applyBorder="1" applyAlignment="1">
      <alignment horizontal="right" vertical="center"/>
    </xf>
    <xf numFmtId="0" fontId="29" fillId="0" borderId="37" xfId="0" applyFont="1" applyBorder="1" applyAlignment="1">
      <alignment horizontal="left" vertical="center" wrapText="1"/>
    </xf>
    <xf numFmtId="0" fontId="29" fillId="0" borderId="37" xfId="0" applyFont="1" applyBorder="1" applyAlignment="1">
      <alignment horizontal="left" vertical="center"/>
    </xf>
    <xf numFmtId="0" fontId="29" fillId="0" borderId="38" xfId="0" applyFont="1" applyBorder="1" applyAlignment="1">
      <alignment horizontal="left" vertical="center"/>
    </xf>
    <xf numFmtId="0" fontId="31" fillId="0" borderId="41" xfId="0" applyFont="1" applyBorder="1" applyAlignment="1">
      <alignment horizontal="right" vertical="center"/>
    </xf>
    <xf numFmtId="0" fontId="2" fillId="0" borderId="10" xfId="0" applyFont="1" applyBorder="1" applyAlignment="1">
      <alignment horizontal="right" vertical="center"/>
    </xf>
    <xf numFmtId="0" fontId="11" fillId="0" borderId="10" xfId="0" applyFont="1" applyBorder="1" applyAlignment="1">
      <alignment horizontal="center"/>
    </xf>
    <xf numFmtId="0" fontId="11" fillId="0" borderId="39" xfId="0" applyFont="1" applyBorder="1" applyAlignment="1">
      <alignment horizontal="center"/>
    </xf>
    <xf numFmtId="0" fontId="2" fillId="0" borderId="41" xfId="0" applyFont="1" applyBorder="1" applyAlignment="1">
      <alignment horizontal="right" vertical="center" wrapText="1"/>
    </xf>
    <xf numFmtId="0" fontId="2" fillId="0" borderId="10" xfId="0" applyFont="1" applyBorder="1" applyAlignment="1">
      <alignment horizontal="right" vertical="center" wrapText="1"/>
    </xf>
    <xf numFmtId="0" fontId="13" fillId="0" borderId="18" xfId="0" applyFont="1" applyBorder="1" applyAlignment="1">
      <alignment horizontal="left" vertical="center" wrapText="1"/>
    </xf>
    <xf numFmtId="0" fontId="13" fillId="0" borderId="8" xfId="0" applyFont="1" applyBorder="1" applyAlignment="1">
      <alignment horizontal="left" vertical="center" wrapText="1"/>
    </xf>
    <xf numFmtId="0" fontId="13" fillId="0" borderId="19" xfId="0" applyFont="1" applyBorder="1" applyAlignment="1">
      <alignment horizontal="left" vertical="center" wrapText="1"/>
    </xf>
    <xf numFmtId="0" fontId="2" fillId="0" borderId="11" xfId="0" applyFont="1" applyBorder="1" applyAlignment="1">
      <alignment horizontal="right" vertical="center" wrapText="1"/>
    </xf>
    <xf numFmtId="0" fontId="2" fillId="0" borderId="33" xfId="0" applyFont="1" applyBorder="1" applyAlignment="1">
      <alignment horizontal="right" vertical="center" wrapText="1"/>
    </xf>
    <xf numFmtId="0" fontId="11" fillId="0" borderId="33" xfId="0" applyFont="1" applyBorder="1" applyAlignment="1">
      <alignment horizontal="center"/>
    </xf>
    <xf numFmtId="0" fontId="11" fillId="0" borderId="12" xfId="0" applyFont="1" applyBorder="1" applyAlignment="1">
      <alignment horizontal="center"/>
    </xf>
    <xf numFmtId="0" fontId="14" fillId="3" borderId="14" xfId="0" applyFont="1" applyFill="1" applyBorder="1" applyAlignment="1">
      <alignment horizontal="center" vertical="center" wrapText="1"/>
    </xf>
    <xf numFmtId="0" fontId="13" fillId="0" borderId="1" xfId="0" applyFont="1" applyBorder="1" applyAlignment="1">
      <alignment horizontal="left" vertical="center" wrapText="1"/>
    </xf>
    <xf numFmtId="0" fontId="11" fillId="0" borderId="43" xfId="0" applyFont="1" applyBorder="1" applyAlignment="1">
      <alignment horizontal="left"/>
    </xf>
    <xf numFmtId="0" fontId="11" fillId="0" borderId="44" xfId="0" applyFont="1" applyBorder="1" applyAlignment="1">
      <alignment horizontal="left"/>
    </xf>
    <xf numFmtId="0" fontId="11" fillId="0" borderId="0" xfId="0" applyFont="1" applyBorder="1" applyAlignment="1">
      <alignment horizontal="left"/>
    </xf>
    <xf numFmtId="0" fontId="11" fillId="0" borderId="42" xfId="0" applyFont="1" applyBorder="1" applyAlignment="1">
      <alignment horizontal="left"/>
    </xf>
    <xf numFmtId="0" fontId="19" fillId="0" borderId="0" xfId="0" applyFont="1" applyBorder="1" applyAlignment="1">
      <alignment horizontal="center"/>
    </xf>
    <xf numFmtId="14" fontId="20" fillId="0" borderId="0" xfId="0" applyNumberFormat="1" applyFont="1" applyBorder="1" applyAlignment="1">
      <alignment horizontal="left" vertical="center"/>
    </xf>
    <xf numFmtId="0" fontId="13" fillId="0" borderId="9" xfId="0" applyFont="1" applyBorder="1" applyAlignment="1">
      <alignment horizontal="right"/>
    </xf>
    <xf numFmtId="0" fontId="13" fillId="0" borderId="0" xfId="0" applyFont="1" applyAlignment="1">
      <alignment horizontal="right"/>
    </xf>
    <xf numFmtId="0" fontId="10" fillId="0" borderId="27" xfId="0" applyFont="1" applyBorder="1" applyAlignment="1">
      <alignment horizontal="center"/>
    </xf>
    <xf numFmtId="0" fontId="10" fillId="0" borderId="28" xfId="0" applyFont="1" applyBorder="1" applyAlignment="1">
      <alignment horizontal="center"/>
    </xf>
    <xf numFmtId="0" fontId="2" fillId="0" borderId="31" xfId="0" applyFont="1" applyBorder="1" applyAlignment="1">
      <alignment horizontal="center"/>
    </xf>
    <xf numFmtId="0" fontId="2" fillId="0" borderId="7" xfId="0" applyFont="1" applyBorder="1" applyAlignment="1">
      <alignment horizontal="center"/>
    </xf>
    <xf numFmtId="0" fontId="2" fillId="0" borderId="32" xfId="0" applyFont="1" applyBorder="1" applyAlignment="1">
      <alignment horizontal="center"/>
    </xf>
    <xf numFmtId="0" fontId="15" fillId="0" borderId="1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2" xfId="0" applyFont="1"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horizontal="center" vertical="center" wrapText="1"/>
    </xf>
    <xf numFmtId="0" fontId="2" fillId="0" borderId="34" xfId="0" applyFont="1" applyBorder="1" applyAlignment="1">
      <alignment horizontal="left"/>
    </xf>
    <xf numFmtId="0" fontId="14" fillId="0" borderId="35" xfId="0" applyFont="1" applyBorder="1" applyAlignment="1">
      <alignment horizontal="right" wrapText="1"/>
    </xf>
    <xf numFmtId="0" fontId="14" fillId="0" borderId="8" xfId="0" applyFont="1" applyBorder="1" applyAlignment="1">
      <alignment horizontal="right" wrapText="1"/>
    </xf>
    <xf numFmtId="0" fontId="14" fillId="0" borderId="19" xfId="0" applyFont="1" applyBorder="1" applyAlignment="1">
      <alignment horizontal="right" wrapText="1"/>
    </xf>
    <xf numFmtId="0" fontId="14" fillId="0" borderId="36" xfId="0" applyFont="1" applyBorder="1" applyAlignment="1">
      <alignment horizontal="right" wrapText="1"/>
    </xf>
    <xf numFmtId="0" fontId="14" fillId="0" borderId="20" xfId="0" applyFont="1" applyBorder="1" applyAlignment="1">
      <alignment horizontal="right" wrapText="1"/>
    </xf>
    <xf numFmtId="0" fontId="14" fillId="0" borderId="21" xfId="0" applyFont="1" applyBorder="1" applyAlignment="1">
      <alignment horizontal="right" wrapText="1"/>
    </xf>
    <xf numFmtId="0" fontId="23" fillId="0" borderId="0" xfId="0" applyFont="1" applyBorder="1" applyAlignment="1">
      <alignment horizontal="center" vertical="center"/>
    </xf>
    <xf numFmtId="0" fontId="13" fillId="0" borderId="9" xfId="0" applyFont="1" applyBorder="1" applyAlignment="1">
      <alignment horizontal="right" wrapText="1"/>
    </xf>
    <xf numFmtId="0" fontId="13" fillId="0" borderId="0" xfId="0" applyFont="1" applyAlignment="1">
      <alignment horizontal="right" wrapText="1"/>
    </xf>
    <xf numFmtId="0" fontId="10" fillId="0" borderId="29" xfId="0" applyFont="1" applyBorder="1" applyAlignment="1">
      <alignment horizontal="center"/>
    </xf>
    <xf numFmtId="0" fontId="10" fillId="0" borderId="30" xfId="0" applyFont="1" applyBorder="1" applyAlignment="1">
      <alignment horizontal="center"/>
    </xf>
    <xf numFmtId="0" fontId="13" fillId="0" borderId="9" xfId="0" applyFont="1" applyBorder="1" applyAlignment="1">
      <alignment horizontal="right" vertical="top" wrapText="1"/>
    </xf>
    <xf numFmtId="0" fontId="13" fillId="0" borderId="0" xfId="0" applyFont="1" applyAlignment="1">
      <alignment horizontal="right" vertical="top" wrapText="1"/>
    </xf>
    <xf numFmtId="0" fontId="13" fillId="0" borderId="23" xfId="0" applyFont="1" applyBorder="1" applyAlignment="1">
      <alignment horizontal="right"/>
    </xf>
    <xf numFmtId="0" fontId="13" fillId="0" borderId="24" xfId="0" applyFont="1" applyBorder="1" applyAlignment="1">
      <alignment horizontal="right"/>
    </xf>
    <xf numFmtId="0" fontId="10" fillId="0" borderId="25" xfId="0" applyFont="1" applyBorder="1" applyAlignment="1">
      <alignment horizontal="center" wrapText="1"/>
    </xf>
    <xf numFmtId="0" fontId="10" fillId="0" borderId="26" xfId="0" applyFont="1" applyBorder="1" applyAlignment="1">
      <alignment horizontal="center" wrapText="1"/>
    </xf>
    <xf numFmtId="0" fontId="23" fillId="0" borderId="0" xfId="0" applyFont="1" applyBorder="1" applyAlignment="1">
      <alignment horizontal="center"/>
    </xf>
    <xf numFmtId="0" fontId="2" fillId="4" borderId="0" xfId="0" applyFont="1" applyFill="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1" xfId="0" applyFont="1" applyFill="1" applyBorder="1" applyAlignment="1">
      <alignment horizontal="center" vertical="center"/>
    </xf>
    <xf numFmtId="0" fontId="3" fillId="4" borderId="0" xfId="0" applyFont="1" applyFill="1" applyAlignment="1">
      <alignment horizontal="center" vertical="center"/>
    </xf>
    <xf numFmtId="0" fontId="3" fillId="5" borderId="1" xfId="0" applyFont="1" applyFill="1" applyBorder="1" applyAlignment="1">
      <alignment horizontal="center" vertical="center" wrapText="1"/>
    </xf>
  </cellXfs>
  <cellStyles count="4">
    <cellStyle name="Comma" xfId="1" builtinId="3"/>
    <cellStyle name="Normal" xfId="0" builtinId="0"/>
    <cellStyle name="Normal 2" xfId="3" xr:uid="{DB94AAEB-867E-44B4-BB39-4478B3844623}"/>
    <cellStyle name="Normal 3" xfId="2" xr:uid="{96BE931B-3E7A-4568-B72B-5D987ED3F147}"/>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CBDB-3459-410E-B5D9-CA174D99DB6F}">
  <dimension ref="A1:I39"/>
  <sheetViews>
    <sheetView topLeftCell="A7" zoomScale="110" zoomScaleNormal="110" workbookViewId="0">
      <selection activeCell="F16" sqref="F16"/>
    </sheetView>
  </sheetViews>
  <sheetFormatPr defaultColWidth="8.85546875" defaultRowHeight="16.5" x14ac:dyDescent="0.35"/>
  <cols>
    <col min="1" max="1" width="4.28515625" style="34" customWidth="1"/>
    <col min="2" max="2" width="5.5703125" style="34" customWidth="1"/>
    <col min="3" max="3" width="36.28515625" style="34" customWidth="1"/>
    <col min="4" max="4" width="17.28515625" style="34" customWidth="1"/>
    <col min="5" max="5" width="16.140625" style="34" customWidth="1"/>
    <col min="6" max="6" width="22.28515625" style="34" customWidth="1"/>
    <col min="7" max="7" width="20.85546875" style="34" customWidth="1"/>
    <col min="8" max="8" width="18.28515625" style="34" bestFit="1" customWidth="1"/>
    <col min="9" max="9" width="20.5703125" style="34" customWidth="1"/>
    <col min="10" max="16384" width="8.85546875" style="34"/>
  </cols>
  <sheetData>
    <row r="1" spans="1:9" x14ac:dyDescent="0.35">
      <c r="A1" s="44" t="s">
        <v>150</v>
      </c>
    </row>
    <row r="2" spans="1:9" ht="9.75" customHeight="1" x14ac:dyDescent="0.35">
      <c r="A2" s="44"/>
    </row>
    <row r="3" spans="1:9" ht="24.75" thickBot="1" x14ac:dyDescent="0.4">
      <c r="B3" s="91" t="s">
        <v>156</v>
      </c>
      <c r="C3" s="91"/>
      <c r="D3" s="91"/>
      <c r="E3" s="91"/>
      <c r="F3" s="91"/>
    </row>
    <row r="4" spans="1:9" ht="42.75" customHeight="1" thickTop="1" x14ac:dyDescent="0.35">
      <c r="B4" s="92" t="s">
        <v>155</v>
      </c>
      <c r="C4" s="93"/>
      <c r="D4" s="94" t="s">
        <v>240</v>
      </c>
      <c r="E4" s="95"/>
      <c r="F4" s="96"/>
      <c r="H4" s="35"/>
      <c r="I4" s="35"/>
    </row>
    <row r="5" spans="1:9" ht="24.75" customHeight="1" x14ac:dyDescent="0.35">
      <c r="B5" s="97" t="s">
        <v>239</v>
      </c>
      <c r="C5" s="98"/>
      <c r="D5" s="99"/>
      <c r="E5" s="99"/>
      <c r="F5" s="100"/>
      <c r="H5" s="36"/>
      <c r="I5" s="36"/>
    </row>
    <row r="6" spans="1:9" s="40" customFormat="1" ht="33" customHeight="1" x14ac:dyDescent="0.25">
      <c r="B6" s="101" t="s">
        <v>89</v>
      </c>
      <c r="C6" s="102"/>
      <c r="D6" s="77"/>
      <c r="E6" s="74" t="s">
        <v>88</v>
      </c>
      <c r="F6" s="78"/>
    </row>
    <row r="7" spans="1:9" x14ac:dyDescent="0.35">
      <c r="B7" s="75"/>
      <c r="C7" s="76" t="s">
        <v>236</v>
      </c>
      <c r="D7" s="112"/>
      <c r="E7" s="112"/>
      <c r="F7" s="113"/>
    </row>
    <row r="8" spans="1:9" x14ac:dyDescent="0.35">
      <c r="B8" s="75"/>
      <c r="C8" s="76" t="s">
        <v>238</v>
      </c>
      <c r="D8" s="114"/>
      <c r="E8" s="114"/>
      <c r="F8" s="115"/>
    </row>
    <row r="9" spans="1:9" ht="17.25" thickBot="1" x14ac:dyDescent="0.4">
      <c r="B9" s="106" t="s">
        <v>237</v>
      </c>
      <c r="C9" s="107"/>
      <c r="D9" s="108"/>
      <c r="E9" s="108"/>
      <c r="F9" s="109"/>
    </row>
    <row r="10" spans="1:9" ht="27.75" thickTop="1" x14ac:dyDescent="0.35">
      <c r="B10" s="42" t="s">
        <v>137</v>
      </c>
      <c r="C10" s="110" t="s">
        <v>138</v>
      </c>
      <c r="D10" s="110"/>
      <c r="E10" s="110"/>
      <c r="F10" s="43" t="s">
        <v>139</v>
      </c>
    </row>
    <row r="11" spans="1:9" s="40" customFormat="1" x14ac:dyDescent="0.25">
      <c r="B11" s="67" t="s">
        <v>1</v>
      </c>
      <c r="C11" s="111" t="s">
        <v>183</v>
      </c>
      <c r="D11" s="111"/>
      <c r="E11" s="111"/>
      <c r="F11" s="68">
        <f>'Beng-Bong'!G6+'La-Phavie'!G6</f>
        <v>0</v>
      </c>
    </row>
    <row r="12" spans="1:9" s="40" customFormat="1" x14ac:dyDescent="0.25">
      <c r="B12" s="67" t="s">
        <v>2</v>
      </c>
      <c r="C12" s="103" t="s">
        <v>184</v>
      </c>
      <c r="D12" s="104"/>
      <c r="E12" s="105"/>
      <c r="F12" s="68">
        <f>'Beng-Bong'!G28+'La-Phavie'!G28</f>
        <v>0</v>
      </c>
    </row>
    <row r="13" spans="1:9" s="40" customFormat="1" x14ac:dyDescent="0.25">
      <c r="B13" s="67" t="s">
        <v>21</v>
      </c>
      <c r="C13" s="103" t="s">
        <v>185</v>
      </c>
      <c r="D13" s="104"/>
      <c r="E13" s="105"/>
      <c r="F13" s="68">
        <f>'Beng-Bong'!G48+'La-Phavie'!G42</f>
        <v>0</v>
      </c>
    </row>
    <row r="14" spans="1:9" s="40" customFormat="1" x14ac:dyDescent="0.25">
      <c r="B14" s="67" t="s">
        <v>46</v>
      </c>
      <c r="C14" s="103" t="s">
        <v>181</v>
      </c>
      <c r="D14" s="104"/>
      <c r="E14" s="105"/>
      <c r="F14" s="68">
        <f>'Beng-Bong'!G61+'La-Phavie'!G52</f>
        <v>0</v>
      </c>
    </row>
    <row r="15" spans="1:9" s="40" customFormat="1" ht="33.75" customHeight="1" x14ac:dyDescent="0.25">
      <c r="B15" s="67" t="s">
        <v>97</v>
      </c>
      <c r="C15" s="103" t="s">
        <v>182</v>
      </c>
      <c r="D15" s="104"/>
      <c r="E15" s="105"/>
      <c r="F15" s="68">
        <f>'Beng-Bong'!G96+'La-Phavie'!G94</f>
        <v>0</v>
      </c>
    </row>
    <row r="16" spans="1:9" x14ac:dyDescent="0.35">
      <c r="B16" s="131" t="s">
        <v>151</v>
      </c>
      <c r="C16" s="132"/>
      <c r="D16" s="132"/>
      <c r="E16" s="133"/>
      <c r="F16" s="69">
        <f>'Beng-Bong'!G97+'La-Phavie'!G95</f>
        <v>0</v>
      </c>
    </row>
    <row r="17" spans="2:6" x14ac:dyDescent="0.35">
      <c r="B17" s="131" t="s">
        <v>140</v>
      </c>
      <c r="C17" s="132"/>
      <c r="D17" s="132"/>
      <c r="E17" s="133"/>
      <c r="F17" s="69"/>
    </row>
    <row r="18" spans="2:6" ht="17.25" thickBot="1" x14ac:dyDescent="0.4">
      <c r="B18" s="134" t="s">
        <v>141</v>
      </c>
      <c r="C18" s="135"/>
      <c r="D18" s="135"/>
      <c r="E18" s="136"/>
      <c r="F18" s="70">
        <f>F16-F17</f>
        <v>0</v>
      </c>
    </row>
    <row r="19" spans="2:6" x14ac:dyDescent="0.35">
      <c r="B19" s="144" t="s">
        <v>142</v>
      </c>
      <c r="C19" s="145"/>
      <c r="D19" s="145"/>
      <c r="E19" s="146"/>
      <c r="F19" s="147"/>
    </row>
    <row r="20" spans="2:6" x14ac:dyDescent="0.35">
      <c r="B20" s="138" t="s">
        <v>143</v>
      </c>
      <c r="C20" s="139"/>
      <c r="D20" s="120"/>
      <c r="E20" s="120"/>
      <c r="F20" s="121"/>
    </row>
    <row r="21" spans="2:6" x14ac:dyDescent="0.35">
      <c r="B21" s="118" t="s">
        <v>144</v>
      </c>
      <c r="C21" s="119"/>
      <c r="D21" s="140"/>
      <c r="E21" s="140"/>
      <c r="F21" s="141"/>
    </row>
    <row r="22" spans="2:6" x14ac:dyDescent="0.35">
      <c r="B22" s="142" t="s">
        <v>145</v>
      </c>
      <c r="C22" s="143"/>
      <c r="D22" s="120"/>
      <c r="E22" s="120"/>
      <c r="F22" s="121"/>
    </row>
    <row r="23" spans="2:6" x14ac:dyDescent="0.35">
      <c r="B23" s="118" t="s">
        <v>146</v>
      </c>
      <c r="C23" s="119"/>
      <c r="D23" s="119"/>
      <c r="E23" s="119"/>
      <c r="F23" s="37"/>
    </row>
    <row r="24" spans="2:6" x14ac:dyDescent="0.35">
      <c r="B24" s="118" t="s">
        <v>147</v>
      </c>
      <c r="C24" s="119"/>
      <c r="D24" s="120"/>
      <c r="E24" s="120"/>
      <c r="F24" s="121"/>
    </row>
    <row r="25" spans="2:6" ht="19.5" customHeight="1" x14ac:dyDescent="0.35">
      <c r="B25" s="122" t="s">
        <v>148</v>
      </c>
      <c r="C25" s="123"/>
      <c r="D25" s="123"/>
      <c r="E25" s="123"/>
      <c r="F25" s="124"/>
    </row>
    <row r="26" spans="2:6" ht="60" customHeight="1" thickBot="1" x14ac:dyDescent="0.4">
      <c r="B26" s="125" t="s">
        <v>152</v>
      </c>
      <c r="C26" s="126"/>
      <c r="D26" s="126"/>
      <c r="E26" s="126"/>
      <c r="F26" s="127"/>
    </row>
    <row r="27" spans="2:6" ht="12" customHeight="1" thickTop="1" x14ac:dyDescent="0.35">
      <c r="B27" s="130"/>
      <c r="C27" s="130"/>
      <c r="D27" s="41"/>
      <c r="E27" s="38"/>
      <c r="F27" s="39"/>
    </row>
    <row r="28" spans="2:6" s="40" customFormat="1" x14ac:dyDescent="0.25">
      <c r="B28" s="128"/>
      <c r="C28" s="128"/>
      <c r="D28" s="85" t="s">
        <v>149</v>
      </c>
      <c r="E28" s="117"/>
      <c r="F28" s="117"/>
    </row>
    <row r="29" spans="2:6" s="40" customFormat="1" x14ac:dyDescent="0.25">
      <c r="B29" s="129"/>
      <c r="C29" s="128"/>
      <c r="D29" s="137" t="s">
        <v>153</v>
      </c>
      <c r="E29" s="137"/>
      <c r="F29" s="137"/>
    </row>
    <row r="30" spans="2:6" x14ac:dyDescent="0.35">
      <c r="B30" s="45"/>
      <c r="C30" s="45"/>
      <c r="D30" s="116" t="s">
        <v>154</v>
      </c>
      <c r="E30" s="116"/>
      <c r="F30" s="116"/>
    </row>
    <row r="31" spans="2:6" x14ac:dyDescent="0.35">
      <c r="B31" s="45"/>
      <c r="C31" s="45"/>
      <c r="D31" s="79"/>
      <c r="E31" s="87"/>
      <c r="F31" s="87"/>
    </row>
    <row r="32" spans="2:6" x14ac:dyDescent="0.35">
      <c r="B32" s="45"/>
      <c r="C32" s="45"/>
      <c r="D32" s="79"/>
      <c r="E32" s="87"/>
      <c r="F32" s="87"/>
    </row>
    <row r="33" spans="2:6" x14ac:dyDescent="0.35">
      <c r="B33" s="45"/>
      <c r="C33" s="45"/>
      <c r="D33" s="79"/>
      <c r="E33" s="87"/>
      <c r="F33" s="87"/>
    </row>
    <row r="34" spans="2:6" x14ac:dyDescent="0.35">
      <c r="B34" s="45"/>
      <c r="C34" s="45"/>
      <c r="D34" s="87"/>
      <c r="E34" s="87"/>
      <c r="F34" s="87"/>
    </row>
    <row r="35" spans="2:6" x14ac:dyDescent="0.35">
      <c r="D35" s="87"/>
      <c r="E35" s="87"/>
      <c r="F35" s="87"/>
    </row>
    <row r="36" spans="2:6" x14ac:dyDescent="0.35">
      <c r="D36" s="87"/>
      <c r="E36" s="87"/>
      <c r="F36" s="87"/>
    </row>
    <row r="37" spans="2:6" x14ac:dyDescent="0.35">
      <c r="D37" s="87"/>
      <c r="E37" s="87"/>
      <c r="F37" s="87"/>
    </row>
    <row r="38" spans="2:6" x14ac:dyDescent="0.35">
      <c r="D38" s="87"/>
      <c r="E38" s="87"/>
      <c r="F38" s="87"/>
    </row>
    <row r="39" spans="2:6" x14ac:dyDescent="0.35">
      <c r="D39" s="87"/>
      <c r="E39" s="87"/>
      <c r="F39" s="87"/>
    </row>
  </sheetData>
  <mergeCells count="38">
    <mergeCell ref="B16:E16"/>
    <mergeCell ref="B17:E17"/>
    <mergeCell ref="B18:E18"/>
    <mergeCell ref="D29:F29"/>
    <mergeCell ref="B20:C20"/>
    <mergeCell ref="D20:F20"/>
    <mergeCell ref="B21:C21"/>
    <mergeCell ref="D21:F21"/>
    <mergeCell ref="B22:C22"/>
    <mergeCell ref="D22:F22"/>
    <mergeCell ref="B19:D19"/>
    <mergeCell ref="E19:F19"/>
    <mergeCell ref="D30:F30"/>
    <mergeCell ref="E28:F28"/>
    <mergeCell ref="B23:E23"/>
    <mergeCell ref="B24:C24"/>
    <mergeCell ref="D24:F24"/>
    <mergeCell ref="B25:F25"/>
    <mergeCell ref="B26:F26"/>
    <mergeCell ref="B28:C28"/>
    <mergeCell ref="B29:C29"/>
    <mergeCell ref="B27:C27"/>
    <mergeCell ref="B6:C6"/>
    <mergeCell ref="C14:E14"/>
    <mergeCell ref="C15:E15"/>
    <mergeCell ref="B9:C9"/>
    <mergeCell ref="D9:F9"/>
    <mergeCell ref="C10:E10"/>
    <mergeCell ref="C11:E11"/>
    <mergeCell ref="C12:E12"/>
    <mergeCell ref="C13:E13"/>
    <mergeCell ref="D7:F7"/>
    <mergeCell ref="D8:F8"/>
    <mergeCell ref="B3:F3"/>
    <mergeCell ref="B4:C4"/>
    <mergeCell ref="D4:F4"/>
    <mergeCell ref="B5:C5"/>
    <mergeCell ref="D5:F5"/>
  </mergeCells>
  <pageMargins left="0.27559055118110237" right="0.12" top="0.79" bottom="0.31" header="0.24" footer="0.16"/>
  <pageSetup orientation="portrait" horizontalDpi="0" verticalDpi="0"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DCDDC-9916-476D-8AA0-DB8A8B4EA585}">
  <dimension ref="A1:H110"/>
  <sheetViews>
    <sheetView zoomScale="150" zoomScaleNormal="150" zoomScaleSheetLayoutView="124" workbookViewId="0">
      <pane ySplit="5" topLeftCell="A75" activePane="bottomLeft" state="frozen"/>
      <selection pane="bottomLeft" activeCell="F94" sqref="F94"/>
    </sheetView>
  </sheetViews>
  <sheetFormatPr defaultColWidth="9" defaultRowHeight="12.75" x14ac:dyDescent="0.25"/>
  <cols>
    <col min="1" max="1" width="3.7109375" style="1" bestFit="1" customWidth="1"/>
    <col min="2" max="2" width="42.85546875" style="1" bestFit="1" customWidth="1"/>
    <col min="3" max="3" width="39.28515625" style="1" bestFit="1" customWidth="1"/>
    <col min="4" max="4" width="7.28515625" style="9" customWidth="1"/>
    <col min="5" max="5" width="8.7109375" style="1" bestFit="1" customWidth="1"/>
    <col min="6" max="6" width="14.28515625" style="9" customWidth="1"/>
    <col min="7" max="7" width="12.7109375" style="9" bestFit="1" customWidth="1"/>
    <col min="8" max="16384" width="9" style="1"/>
  </cols>
  <sheetData>
    <row r="1" spans="1:7" ht="15" customHeight="1" x14ac:dyDescent="0.25">
      <c r="A1" s="149" t="s">
        <v>102</v>
      </c>
      <c r="B1" s="149"/>
      <c r="C1" s="149"/>
      <c r="D1" s="149"/>
      <c r="E1" s="149"/>
      <c r="F1" s="149"/>
      <c r="G1" s="149"/>
    </row>
    <row r="2" spans="1:7" ht="17.25" customHeight="1" x14ac:dyDescent="0.25">
      <c r="A2" s="16"/>
      <c r="B2" s="16" t="s">
        <v>88</v>
      </c>
      <c r="C2" s="21" t="s">
        <v>131</v>
      </c>
      <c r="E2" s="15"/>
      <c r="F2" s="12"/>
      <c r="G2" s="12"/>
    </row>
    <row r="3" spans="1:7" ht="14.25" x14ac:dyDescent="0.25">
      <c r="A3" s="16"/>
      <c r="B3" s="16" t="s">
        <v>89</v>
      </c>
      <c r="C3" s="21" t="s">
        <v>132</v>
      </c>
    </row>
    <row r="4" spans="1:7" ht="20.25" customHeight="1" x14ac:dyDescent="0.25">
      <c r="A4" s="17"/>
      <c r="B4" s="150" t="s">
        <v>103</v>
      </c>
      <c r="C4" s="150" t="s">
        <v>104</v>
      </c>
      <c r="D4" s="27" t="s">
        <v>157</v>
      </c>
      <c r="E4" s="71" t="s">
        <v>0</v>
      </c>
      <c r="F4" s="27" t="s">
        <v>133</v>
      </c>
      <c r="G4" s="18" t="s">
        <v>135</v>
      </c>
    </row>
    <row r="5" spans="1:7" x14ac:dyDescent="0.25">
      <c r="A5" s="19" t="s">
        <v>105</v>
      </c>
      <c r="B5" s="151"/>
      <c r="C5" s="151"/>
      <c r="D5" s="28" t="s">
        <v>158</v>
      </c>
      <c r="E5" s="72" t="s">
        <v>90</v>
      </c>
      <c r="F5" s="28" t="s">
        <v>134</v>
      </c>
      <c r="G5" s="26" t="s">
        <v>136</v>
      </c>
    </row>
    <row r="6" spans="1:7" s="31" customFormat="1" ht="12" x14ac:dyDescent="0.25">
      <c r="A6" s="6" t="s">
        <v>1</v>
      </c>
      <c r="B6" s="7" t="s">
        <v>125</v>
      </c>
      <c r="C6" s="61" t="s">
        <v>126</v>
      </c>
      <c r="D6" s="62"/>
      <c r="E6" s="30"/>
      <c r="F6" s="10"/>
      <c r="G6" s="10">
        <f>SUM(G7:G27)</f>
        <v>0</v>
      </c>
    </row>
    <row r="7" spans="1:7" x14ac:dyDescent="0.25">
      <c r="A7" s="22">
        <v>1</v>
      </c>
      <c r="B7" s="23" t="s">
        <v>212</v>
      </c>
      <c r="C7" s="56" t="s">
        <v>210</v>
      </c>
      <c r="D7" s="63">
        <v>2300</v>
      </c>
      <c r="E7" s="23" t="s">
        <v>99</v>
      </c>
      <c r="F7" s="32"/>
      <c r="G7" s="32">
        <f>D7*F7</f>
        <v>0</v>
      </c>
    </row>
    <row r="8" spans="1:7" x14ac:dyDescent="0.25">
      <c r="A8" s="22">
        <f>A7+1</f>
        <v>2</v>
      </c>
      <c r="B8" s="23" t="s">
        <v>213</v>
      </c>
      <c r="C8" s="56" t="s">
        <v>186</v>
      </c>
      <c r="D8" s="63">
        <v>500</v>
      </c>
      <c r="E8" s="23" t="s">
        <v>99</v>
      </c>
      <c r="F8" s="32"/>
      <c r="G8" s="32">
        <f t="shared" ref="G8:G27" si="0">D8*F8</f>
        <v>0</v>
      </c>
    </row>
    <row r="9" spans="1:7" x14ac:dyDescent="0.25">
      <c r="A9" s="22">
        <f t="shared" ref="A9:A73" si="1">A8+1</f>
        <v>3</v>
      </c>
      <c r="B9" s="23" t="s">
        <v>214</v>
      </c>
      <c r="C9" s="56" t="s">
        <v>189</v>
      </c>
      <c r="D9" s="63">
        <v>900</v>
      </c>
      <c r="E9" s="23" t="s">
        <v>99</v>
      </c>
      <c r="F9" s="32"/>
      <c r="G9" s="32">
        <f t="shared" si="0"/>
        <v>0</v>
      </c>
    </row>
    <row r="10" spans="1:7" x14ac:dyDescent="0.25">
      <c r="A10" s="22">
        <f t="shared" si="1"/>
        <v>4</v>
      </c>
      <c r="B10" s="23" t="s">
        <v>215</v>
      </c>
      <c r="C10" s="56" t="s">
        <v>190</v>
      </c>
      <c r="D10" s="63">
        <v>1200</v>
      </c>
      <c r="E10" s="23" t="s">
        <v>99</v>
      </c>
      <c r="F10" s="32"/>
      <c r="G10" s="32">
        <f t="shared" si="0"/>
        <v>0</v>
      </c>
    </row>
    <row r="11" spans="1:7" x14ac:dyDescent="0.25">
      <c r="A11" s="22">
        <f t="shared" si="1"/>
        <v>5</v>
      </c>
      <c r="B11" s="23" t="s">
        <v>216</v>
      </c>
      <c r="C11" s="56" t="s">
        <v>209</v>
      </c>
      <c r="D11" s="63">
        <v>4</v>
      </c>
      <c r="E11" s="23" t="s">
        <v>100</v>
      </c>
      <c r="F11" s="32"/>
      <c r="G11" s="32">
        <f t="shared" si="0"/>
        <v>0</v>
      </c>
    </row>
    <row r="12" spans="1:7" x14ac:dyDescent="0.25">
      <c r="A12" s="22">
        <f t="shared" si="1"/>
        <v>6</v>
      </c>
      <c r="B12" s="23" t="s">
        <v>217</v>
      </c>
      <c r="C12" s="56" t="s">
        <v>192</v>
      </c>
      <c r="D12" s="63">
        <v>5</v>
      </c>
      <c r="E12" s="23" t="s">
        <v>100</v>
      </c>
      <c r="F12" s="32"/>
      <c r="G12" s="32">
        <f t="shared" si="0"/>
        <v>0</v>
      </c>
    </row>
    <row r="13" spans="1:7" x14ac:dyDescent="0.25">
      <c r="A13" s="22">
        <f t="shared" si="1"/>
        <v>7</v>
      </c>
      <c r="B13" s="23" t="s">
        <v>218</v>
      </c>
      <c r="C13" s="56" t="s">
        <v>193</v>
      </c>
      <c r="D13" s="63">
        <v>20</v>
      </c>
      <c r="E13" s="23" t="s">
        <v>100</v>
      </c>
      <c r="F13" s="32"/>
      <c r="G13" s="32">
        <f t="shared" si="0"/>
        <v>0</v>
      </c>
    </row>
    <row r="14" spans="1:7" x14ac:dyDescent="0.25">
      <c r="A14" s="22">
        <f t="shared" si="1"/>
        <v>8</v>
      </c>
      <c r="B14" s="23" t="s">
        <v>219</v>
      </c>
      <c r="C14" s="56" t="s">
        <v>208</v>
      </c>
      <c r="D14" s="63">
        <v>4</v>
      </c>
      <c r="E14" s="23" t="s">
        <v>100</v>
      </c>
      <c r="F14" s="32"/>
      <c r="G14" s="32">
        <f t="shared" si="0"/>
        <v>0</v>
      </c>
    </row>
    <row r="15" spans="1:7" x14ac:dyDescent="0.25">
      <c r="A15" s="22">
        <f t="shared" si="1"/>
        <v>9</v>
      </c>
      <c r="B15" s="23" t="s">
        <v>220</v>
      </c>
      <c r="C15" s="56" t="s">
        <v>195</v>
      </c>
      <c r="D15" s="63">
        <v>5</v>
      </c>
      <c r="E15" s="23" t="s">
        <v>100</v>
      </c>
      <c r="F15" s="32"/>
      <c r="G15" s="32">
        <f t="shared" si="0"/>
        <v>0</v>
      </c>
    </row>
    <row r="16" spans="1:7" x14ac:dyDescent="0.25">
      <c r="A16" s="22">
        <f t="shared" si="1"/>
        <v>10</v>
      </c>
      <c r="B16" s="23" t="s">
        <v>221</v>
      </c>
      <c r="C16" s="56" t="s">
        <v>195</v>
      </c>
      <c r="D16" s="63">
        <v>24</v>
      </c>
      <c r="E16" s="23" t="s">
        <v>100</v>
      </c>
      <c r="F16" s="32"/>
      <c r="G16" s="32">
        <f t="shared" si="0"/>
        <v>0</v>
      </c>
    </row>
    <row r="17" spans="1:7" x14ac:dyDescent="0.25">
      <c r="A17" s="22">
        <f t="shared" si="1"/>
        <v>11</v>
      </c>
      <c r="B17" s="23" t="s">
        <v>222</v>
      </c>
      <c r="C17" s="56" t="s">
        <v>196</v>
      </c>
      <c r="D17" s="63">
        <v>27</v>
      </c>
      <c r="E17" s="23" t="s">
        <v>100</v>
      </c>
      <c r="F17" s="32"/>
      <c r="G17" s="32">
        <f t="shared" si="0"/>
        <v>0</v>
      </c>
    </row>
    <row r="18" spans="1:7" x14ac:dyDescent="0.25">
      <c r="A18" s="22">
        <f t="shared" si="1"/>
        <v>12</v>
      </c>
      <c r="B18" s="23" t="s">
        <v>224</v>
      </c>
      <c r="C18" s="56" t="s">
        <v>207</v>
      </c>
      <c r="D18" s="63">
        <v>25</v>
      </c>
      <c r="E18" s="23" t="s">
        <v>100</v>
      </c>
      <c r="F18" s="32"/>
      <c r="G18" s="32">
        <f t="shared" si="0"/>
        <v>0</v>
      </c>
    </row>
    <row r="19" spans="1:7" x14ac:dyDescent="0.25">
      <c r="A19" s="22">
        <f t="shared" si="1"/>
        <v>13</v>
      </c>
      <c r="B19" s="23" t="s">
        <v>223</v>
      </c>
      <c r="C19" s="56" t="s">
        <v>197</v>
      </c>
      <c r="D19" s="63">
        <v>5</v>
      </c>
      <c r="E19" s="23" t="s">
        <v>100</v>
      </c>
      <c r="F19" s="32"/>
      <c r="G19" s="32">
        <f t="shared" si="0"/>
        <v>0</v>
      </c>
    </row>
    <row r="20" spans="1:7" x14ac:dyDescent="0.25">
      <c r="A20" s="22">
        <f t="shared" si="1"/>
        <v>14</v>
      </c>
      <c r="B20" s="23" t="s">
        <v>225</v>
      </c>
      <c r="C20" s="56" t="s">
        <v>198</v>
      </c>
      <c r="D20" s="63">
        <v>5</v>
      </c>
      <c r="E20" s="23" t="s">
        <v>100</v>
      </c>
      <c r="F20" s="32"/>
      <c r="G20" s="32">
        <f t="shared" si="0"/>
        <v>0</v>
      </c>
    </row>
    <row r="21" spans="1:7" x14ac:dyDescent="0.25">
      <c r="A21" s="22">
        <f t="shared" si="1"/>
        <v>15</v>
      </c>
      <c r="B21" s="23" t="s">
        <v>226</v>
      </c>
      <c r="C21" s="56" t="s">
        <v>199</v>
      </c>
      <c r="D21" s="63">
        <v>5</v>
      </c>
      <c r="E21" s="23" t="s">
        <v>100</v>
      </c>
      <c r="F21" s="32"/>
      <c r="G21" s="32">
        <f t="shared" si="0"/>
        <v>0</v>
      </c>
    </row>
    <row r="22" spans="1:7" x14ac:dyDescent="0.25">
      <c r="A22" s="22">
        <f t="shared" si="1"/>
        <v>16</v>
      </c>
      <c r="B22" s="23" t="s">
        <v>227</v>
      </c>
      <c r="C22" s="56" t="s">
        <v>200</v>
      </c>
      <c r="D22" s="63">
        <v>2</v>
      </c>
      <c r="E22" s="23" t="s">
        <v>100</v>
      </c>
      <c r="F22" s="32"/>
      <c r="G22" s="32">
        <f t="shared" si="0"/>
        <v>0</v>
      </c>
    </row>
    <row r="23" spans="1:7" x14ac:dyDescent="0.25">
      <c r="A23" s="22">
        <f t="shared" si="1"/>
        <v>17</v>
      </c>
      <c r="B23" s="23" t="s">
        <v>228</v>
      </c>
      <c r="C23" s="56" t="s">
        <v>201</v>
      </c>
      <c r="D23" s="63">
        <v>11</v>
      </c>
      <c r="E23" s="23" t="s">
        <v>100</v>
      </c>
      <c r="F23" s="32"/>
      <c r="G23" s="32">
        <f t="shared" si="0"/>
        <v>0</v>
      </c>
    </row>
    <row r="24" spans="1:7" x14ac:dyDescent="0.25">
      <c r="A24" s="22">
        <f t="shared" si="1"/>
        <v>18</v>
      </c>
      <c r="B24" s="23" t="s">
        <v>229</v>
      </c>
      <c r="C24" s="56" t="s">
        <v>206</v>
      </c>
      <c r="D24" s="63">
        <v>7</v>
      </c>
      <c r="E24" s="23" t="s">
        <v>100</v>
      </c>
      <c r="F24" s="32"/>
      <c r="G24" s="32">
        <f t="shared" si="0"/>
        <v>0</v>
      </c>
    </row>
    <row r="25" spans="1:7" x14ac:dyDescent="0.25">
      <c r="A25" s="22">
        <f t="shared" si="1"/>
        <v>19</v>
      </c>
      <c r="B25" s="23" t="s">
        <v>230</v>
      </c>
      <c r="C25" s="56" t="s">
        <v>203</v>
      </c>
      <c r="D25" s="63">
        <v>2</v>
      </c>
      <c r="E25" s="23" t="s">
        <v>100</v>
      </c>
      <c r="F25" s="32"/>
      <c r="G25" s="32">
        <f t="shared" si="0"/>
        <v>0</v>
      </c>
    </row>
    <row r="26" spans="1:7" x14ac:dyDescent="0.25">
      <c r="A26" s="22">
        <f t="shared" si="1"/>
        <v>20</v>
      </c>
      <c r="B26" s="23" t="s">
        <v>231</v>
      </c>
      <c r="C26" s="56" t="s">
        <v>204</v>
      </c>
      <c r="D26" s="63">
        <v>65</v>
      </c>
      <c r="E26" s="23" t="s">
        <v>100</v>
      </c>
      <c r="F26" s="32"/>
      <c r="G26" s="32">
        <f t="shared" si="0"/>
        <v>0</v>
      </c>
    </row>
    <row r="27" spans="1:7" x14ac:dyDescent="0.25">
      <c r="A27" s="22">
        <f t="shared" si="1"/>
        <v>21</v>
      </c>
      <c r="B27" s="23" t="s">
        <v>234</v>
      </c>
      <c r="C27" s="56" t="s">
        <v>233</v>
      </c>
      <c r="D27" s="63">
        <v>65</v>
      </c>
      <c r="E27" s="23" t="s">
        <v>100</v>
      </c>
      <c r="F27" s="32"/>
      <c r="G27" s="32">
        <f t="shared" si="0"/>
        <v>0</v>
      </c>
    </row>
    <row r="28" spans="1:7" s="4" customFormat="1" ht="12" x14ac:dyDescent="0.25">
      <c r="A28" s="6" t="s">
        <v>2</v>
      </c>
      <c r="B28" s="8" t="s">
        <v>124</v>
      </c>
      <c r="C28" s="64" t="s">
        <v>123</v>
      </c>
      <c r="D28" s="62"/>
      <c r="E28" s="8"/>
      <c r="F28" s="11"/>
      <c r="G28" s="33">
        <f>SUM(G29:G47)</f>
        <v>0</v>
      </c>
    </row>
    <row r="29" spans="1:7" x14ac:dyDescent="0.25">
      <c r="A29" s="22">
        <v>1</v>
      </c>
      <c r="B29" s="23" t="s">
        <v>274</v>
      </c>
      <c r="C29" s="56" t="s">
        <v>3</v>
      </c>
      <c r="D29" s="63">
        <v>12</v>
      </c>
      <c r="E29" s="23" t="s">
        <v>99</v>
      </c>
      <c r="F29" s="32"/>
      <c r="G29" s="32">
        <f>D29*F29</f>
        <v>0</v>
      </c>
    </row>
    <row r="30" spans="1:7" x14ac:dyDescent="0.25">
      <c r="A30" s="22">
        <f t="shared" si="1"/>
        <v>2</v>
      </c>
      <c r="B30" s="23" t="s">
        <v>275</v>
      </c>
      <c r="C30" s="56" t="s">
        <v>4</v>
      </c>
      <c r="D30" s="63">
        <v>6</v>
      </c>
      <c r="E30" s="23" t="s">
        <v>99</v>
      </c>
      <c r="F30" s="32"/>
      <c r="G30" s="32">
        <f t="shared" ref="G30:G47" si="2">D30*F30</f>
        <v>0</v>
      </c>
    </row>
    <row r="31" spans="1:7" x14ac:dyDescent="0.25">
      <c r="A31" s="22">
        <f t="shared" si="1"/>
        <v>3</v>
      </c>
      <c r="B31" s="23" t="s">
        <v>276</v>
      </c>
      <c r="C31" s="56" t="s">
        <v>5</v>
      </c>
      <c r="D31" s="63">
        <v>1</v>
      </c>
      <c r="E31" s="23" t="s">
        <v>100</v>
      </c>
      <c r="F31" s="32"/>
      <c r="G31" s="32">
        <f t="shared" si="2"/>
        <v>0</v>
      </c>
    </row>
    <row r="32" spans="1:7" x14ac:dyDescent="0.25">
      <c r="A32" s="22">
        <f t="shared" si="1"/>
        <v>4</v>
      </c>
      <c r="B32" s="23" t="s">
        <v>253</v>
      </c>
      <c r="C32" s="56" t="s">
        <v>6</v>
      </c>
      <c r="D32" s="63">
        <v>2</v>
      </c>
      <c r="E32" s="23" t="s">
        <v>100</v>
      </c>
      <c r="F32" s="32"/>
      <c r="G32" s="32">
        <f t="shared" si="2"/>
        <v>0</v>
      </c>
    </row>
    <row r="33" spans="1:7" x14ac:dyDescent="0.25">
      <c r="A33" s="22">
        <f t="shared" si="1"/>
        <v>5</v>
      </c>
      <c r="B33" s="23" t="s">
        <v>254</v>
      </c>
      <c r="C33" s="56" t="s">
        <v>7</v>
      </c>
      <c r="D33" s="63">
        <v>3</v>
      </c>
      <c r="E33" s="23" t="s">
        <v>100</v>
      </c>
      <c r="F33" s="32"/>
      <c r="G33" s="32">
        <f t="shared" si="2"/>
        <v>0</v>
      </c>
    </row>
    <row r="34" spans="1:7" x14ac:dyDescent="0.25">
      <c r="A34" s="22">
        <f t="shared" si="1"/>
        <v>6</v>
      </c>
      <c r="B34" s="23" t="s">
        <v>277</v>
      </c>
      <c r="C34" s="56" t="s">
        <v>8</v>
      </c>
      <c r="D34" s="63">
        <v>7</v>
      </c>
      <c r="E34" s="23" t="s">
        <v>100</v>
      </c>
      <c r="F34" s="32"/>
      <c r="G34" s="32">
        <f t="shared" si="2"/>
        <v>0</v>
      </c>
    </row>
    <row r="35" spans="1:7" x14ac:dyDescent="0.25">
      <c r="A35" s="22">
        <f t="shared" si="1"/>
        <v>7</v>
      </c>
      <c r="B35" s="23" t="s">
        <v>255</v>
      </c>
      <c r="C35" s="56" t="s">
        <v>9</v>
      </c>
      <c r="D35" s="63">
        <v>6</v>
      </c>
      <c r="E35" s="23" t="s">
        <v>100</v>
      </c>
      <c r="F35" s="32"/>
      <c r="G35" s="32">
        <f t="shared" si="2"/>
        <v>0</v>
      </c>
    </row>
    <row r="36" spans="1:7" x14ac:dyDescent="0.25">
      <c r="A36" s="22">
        <f t="shared" si="1"/>
        <v>8</v>
      </c>
      <c r="B36" s="23" t="s">
        <v>278</v>
      </c>
      <c r="C36" s="56" t="s">
        <v>10</v>
      </c>
      <c r="D36" s="63">
        <v>2</v>
      </c>
      <c r="E36" s="23" t="s">
        <v>100</v>
      </c>
      <c r="F36" s="32"/>
      <c r="G36" s="32">
        <f t="shared" si="2"/>
        <v>0</v>
      </c>
    </row>
    <row r="37" spans="1:7" x14ac:dyDescent="0.25">
      <c r="A37" s="22">
        <f t="shared" si="1"/>
        <v>9</v>
      </c>
      <c r="B37" s="23" t="s">
        <v>256</v>
      </c>
      <c r="C37" s="56" t="s">
        <v>11</v>
      </c>
      <c r="D37" s="63">
        <v>2</v>
      </c>
      <c r="E37" s="23" t="s">
        <v>100</v>
      </c>
      <c r="F37" s="32"/>
      <c r="G37" s="32">
        <f t="shared" si="2"/>
        <v>0</v>
      </c>
    </row>
    <row r="38" spans="1:7" x14ac:dyDescent="0.25">
      <c r="A38" s="22">
        <f t="shared" si="1"/>
        <v>10</v>
      </c>
      <c r="B38" s="23" t="s">
        <v>257</v>
      </c>
      <c r="C38" s="56" t="s">
        <v>12</v>
      </c>
      <c r="D38" s="63">
        <v>4</v>
      </c>
      <c r="E38" s="23" t="s">
        <v>100</v>
      </c>
      <c r="F38" s="32"/>
      <c r="G38" s="32">
        <f t="shared" si="2"/>
        <v>0</v>
      </c>
    </row>
    <row r="39" spans="1:7" x14ac:dyDescent="0.25">
      <c r="A39" s="22">
        <f t="shared" si="1"/>
        <v>11</v>
      </c>
      <c r="B39" s="23" t="s">
        <v>279</v>
      </c>
      <c r="C39" s="56" t="s">
        <v>13</v>
      </c>
      <c r="D39" s="63">
        <v>1</v>
      </c>
      <c r="E39" s="23" t="s">
        <v>100</v>
      </c>
      <c r="F39" s="32"/>
      <c r="G39" s="32">
        <f t="shared" si="2"/>
        <v>0</v>
      </c>
    </row>
    <row r="40" spans="1:7" x14ac:dyDescent="0.25">
      <c r="A40" s="22">
        <f t="shared" si="1"/>
        <v>12</v>
      </c>
      <c r="B40" s="23" t="s">
        <v>258</v>
      </c>
      <c r="C40" s="56" t="s">
        <v>14</v>
      </c>
      <c r="D40" s="63">
        <v>2</v>
      </c>
      <c r="E40" s="23" t="s">
        <v>100</v>
      </c>
      <c r="F40" s="32"/>
      <c r="G40" s="32">
        <f t="shared" si="2"/>
        <v>0</v>
      </c>
    </row>
    <row r="41" spans="1:7" x14ac:dyDescent="0.25">
      <c r="A41" s="22">
        <f t="shared" si="1"/>
        <v>13</v>
      </c>
      <c r="B41" s="23" t="s">
        <v>259</v>
      </c>
      <c r="C41" s="56" t="s">
        <v>15</v>
      </c>
      <c r="D41" s="63">
        <v>3</v>
      </c>
      <c r="E41" s="23" t="s">
        <v>100</v>
      </c>
      <c r="F41" s="32"/>
      <c r="G41" s="32">
        <f t="shared" si="2"/>
        <v>0</v>
      </c>
    </row>
    <row r="42" spans="1:7" x14ac:dyDescent="0.25">
      <c r="A42" s="22">
        <f t="shared" si="1"/>
        <v>14</v>
      </c>
      <c r="B42" s="23" t="s">
        <v>280</v>
      </c>
      <c r="C42" s="56" t="s">
        <v>16</v>
      </c>
      <c r="D42" s="63">
        <v>11</v>
      </c>
      <c r="E42" s="23" t="s">
        <v>100</v>
      </c>
      <c r="F42" s="32"/>
      <c r="G42" s="32">
        <f t="shared" si="2"/>
        <v>0</v>
      </c>
    </row>
    <row r="43" spans="1:7" x14ac:dyDescent="0.25">
      <c r="A43" s="22">
        <f t="shared" si="1"/>
        <v>15</v>
      </c>
      <c r="B43" s="23" t="s">
        <v>260</v>
      </c>
      <c r="C43" s="56" t="s">
        <v>17</v>
      </c>
      <c r="D43" s="63">
        <v>2</v>
      </c>
      <c r="E43" s="23" t="s">
        <v>100</v>
      </c>
      <c r="F43" s="32"/>
      <c r="G43" s="32">
        <f t="shared" si="2"/>
        <v>0</v>
      </c>
    </row>
    <row r="44" spans="1:7" x14ac:dyDescent="0.25">
      <c r="A44" s="22">
        <f t="shared" si="1"/>
        <v>16</v>
      </c>
      <c r="B44" s="23" t="s">
        <v>261</v>
      </c>
      <c r="C44" s="56" t="s">
        <v>18</v>
      </c>
      <c r="D44" s="63">
        <v>65</v>
      </c>
      <c r="E44" s="23" t="s">
        <v>100</v>
      </c>
      <c r="F44" s="32"/>
      <c r="G44" s="32">
        <f t="shared" si="2"/>
        <v>0</v>
      </c>
    </row>
    <row r="45" spans="1:7" x14ac:dyDescent="0.25">
      <c r="A45" s="22">
        <f t="shared" si="1"/>
        <v>17</v>
      </c>
      <c r="B45" s="23" t="s">
        <v>248</v>
      </c>
      <c r="C45" s="56" t="s">
        <v>211</v>
      </c>
      <c r="D45" s="63">
        <v>65</v>
      </c>
      <c r="E45" s="23" t="s">
        <v>100</v>
      </c>
      <c r="F45" s="32"/>
      <c r="G45" s="32">
        <f t="shared" si="2"/>
        <v>0</v>
      </c>
    </row>
    <row r="46" spans="1:7" x14ac:dyDescent="0.25">
      <c r="A46" s="22">
        <f t="shared" si="1"/>
        <v>18</v>
      </c>
      <c r="B46" s="23" t="s">
        <v>249</v>
      </c>
      <c r="C46" s="56" t="s">
        <v>19</v>
      </c>
      <c r="D46" s="63">
        <v>4</v>
      </c>
      <c r="E46" s="23" t="s">
        <v>100</v>
      </c>
      <c r="F46" s="32"/>
      <c r="G46" s="32">
        <f t="shared" si="2"/>
        <v>0</v>
      </c>
    </row>
    <row r="47" spans="1:7" x14ac:dyDescent="0.25">
      <c r="A47" s="22">
        <f t="shared" si="1"/>
        <v>19</v>
      </c>
      <c r="B47" s="23" t="s">
        <v>262</v>
      </c>
      <c r="C47" s="56" t="s">
        <v>20</v>
      </c>
      <c r="D47" s="63">
        <v>150</v>
      </c>
      <c r="E47" s="23" t="s">
        <v>232</v>
      </c>
      <c r="F47" s="32"/>
      <c r="G47" s="32">
        <f t="shared" si="2"/>
        <v>0</v>
      </c>
    </row>
    <row r="48" spans="1:7" s="5" customFormat="1" ht="12" x14ac:dyDescent="0.25">
      <c r="A48" s="6" t="s">
        <v>21</v>
      </c>
      <c r="B48" s="8" t="s">
        <v>127</v>
      </c>
      <c r="C48" s="64" t="s">
        <v>128</v>
      </c>
      <c r="D48" s="62"/>
      <c r="E48" s="8"/>
      <c r="F48" s="11"/>
      <c r="G48" s="33">
        <f>SUM(G49:G60)</f>
        <v>0</v>
      </c>
    </row>
    <row r="49" spans="1:7" x14ac:dyDescent="0.25">
      <c r="A49" s="22">
        <v>1</v>
      </c>
      <c r="B49" s="23" t="s">
        <v>22</v>
      </c>
      <c r="C49" s="56" t="s">
        <v>23</v>
      </c>
      <c r="D49" s="63">
        <v>28</v>
      </c>
      <c r="E49" s="23" t="s">
        <v>99</v>
      </c>
      <c r="F49" s="32"/>
      <c r="G49" s="32">
        <f>D49*F49</f>
        <v>0</v>
      </c>
    </row>
    <row r="50" spans="1:7" x14ac:dyDescent="0.25">
      <c r="A50" s="22">
        <f t="shared" si="1"/>
        <v>2</v>
      </c>
      <c r="B50" s="23" t="s">
        <v>24</v>
      </c>
      <c r="C50" s="56" t="s">
        <v>25</v>
      </c>
      <c r="D50" s="63">
        <v>4</v>
      </c>
      <c r="E50" s="23" t="s">
        <v>99</v>
      </c>
      <c r="F50" s="32"/>
      <c r="G50" s="32">
        <f t="shared" ref="G50:G60" si="3">D50*F50</f>
        <v>0</v>
      </c>
    </row>
    <row r="51" spans="1:7" x14ac:dyDescent="0.25">
      <c r="A51" s="22">
        <f t="shared" si="1"/>
        <v>3</v>
      </c>
      <c r="B51" s="23" t="s">
        <v>26</v>
      </c>
      <c r="C51" s="56" t="s">
        <v>27</v>
      </c>
      <c r="D51" s="63">
        <v>260</v>
      </c>
      <c r="E51" s="23" t="s">
        <v>99</v>
      </c>
      <c r="F51" s="32"/>
      <c r="G51" s="32">
        <f t="shared" si="3"/>
        <v>0</v>
      </c>
    </row>
    <row r="52" spans="1:7" x14ac:dyDescent="0.25">
      <c r="A52" s="22">
        <f t="shared" si="1"/>
        <v>4</v>
      </c>
      <c r="B52" s="23" t="s">
        <v>28</v>
      </c>
      <c r="C52" s="56" t="s">
        <v>29</v>
      </c>
      <c r="D52" s="63">
        <v>9</v>
      </c>
      <c r="E52" s="23" t="s">
        <v>100</v>
      </c>
      <c r="F52" s="32"/>
      <c r="G52" s="32">
        <f t="shared" si="3"/>
        <v>0</v>
      </c>
    </row>
    <row r="53" spans="1:7" x14ac:dyDescent="0.25">
      <c r="A53" s="22">
        <f t="shared" si="1"/>
        <v>5</v>
      </c>
      <c r="B53" s="23" t="s">
        <v>30</v>
      </c>
      <c r="C53" s="56" t="s">
        <v>31</v>
      </c>
      <c r="D53" s="63">
        <v>390</v>
      </c>
      <c r="E53" s="23" t="s">
        <v>100</v>
      </c>
      <c r="F53" s="32"/>
      <c r="G53" s="32">
        <f t="shared" si="3"/>
        <v>0</v>
      </c>
    </row>
    <row r="54" spans="1:7" x14ac:dyDescent="0.25">
      <c r="A54" s="22">
        <f t="shared" si="1"/>
        <v>6</v>
      </c>
      <c r="B54" s="23" t="s">
        <v>32</v>
      </c>
      <c r="C54" s="56" t="s">
        <v>33</v>
      </c>
      <c r="D54" s="63">
        <v>2</v>
      </c>
      <c r="E54" s="23" t="s">
        <v>100</v>
      </c>
      <c r="F54" s="32"/>
      <c r="G54" s="32">
        <f t="shared" si="3"/>
        <v>0</v>
      </c>
    </row>
    <row r="55" spans="1:7" x14ac:dyDescent="0.25">
      <c r="A55" s="22">
        <f t="shared" si="1"/>
        <v>7</v>
      </c>
      <c r="B55" s="23" t="s">
        <v>34</v>
      </c>
      <c r="C55" s="56" t="s">
        <v>35</v>
      </c>
      <c r="D55" s="63">
        <v>4</v>
      </c>
      <c r="E55" s="23" t="s">
        <v>100</v>
      </c>
      <c r="F55" s="32"/>
      <c r="G55" s="32">
        <f t="shared" si="3"/>
        <v>0</v>
      </c>
    </row>
    <row r="56" spans="1:7" x14ac:dyDescent="0.25">
      <c r="A56" s="22">
        <f t="shared" si="1"/>
        <v>8</v>
      </c>
      <c r="B56" s="23" t="s">
        <v>36</v>
      </c>
      <c r="C56" s="56" t="s">
        <v>37</v>
      </c>
      <c r="D56" s="63">
        <v>19</v>
      </c>
      <c r="E56" s="23" t="s">
        <v>100</v>
      </c>
      <c r="F56" s="32"/>
      <c r="G56" s="32">
        <f t="shared" si="3"/>
        <v>0</v>
      </c>
    </row>
    <row r="57" spans="1:7" x14ac:dyDescent="0.25">
      <c r="A57" s="22">
        <f t="shared" si="1"/>
        <v>9</v>
      </c>
      <c r="B57" s="23" t="s">
        <v>38</v>
      </c>
      <c r="C57" s="56" t="s">
        <v>39</v>
      </c>
      <c r="D57" s="63">
        <v>6</v>
      </c>
      <c r="E57" s="23" t="s">
        <v>100</v>
      </c>
      <c r="F57" s="32"/>
      <c r="G57" s="32">
        <f t="shared" si="3"/>
        <v>0</v>
      </c>
    </row>
    <row r="58" spans="1:7" x14ac:dyDescent="0.25">
      <c r="A58" s="22">
        <f t="shared" si="1"/>
        <v>10</v>
      </c>
      <c r="B58" s="23" t="s">
        <v>40</v>
      </c>
      <c r="C58" s="56" t="s">
        <v>41</v>
      </c>
      <c r="D58" s="63">
        <v>65</v>
      </c>
      <c r="E58" s="23" t="s">
        <v>100</v>
      </c>
      <c r="F58" s="32"/>
      <c r="G58" s="32">
        <f t="shared" si="3"/>
        <v>0</v>
      </c>
    </row>
    <row r="59" spans="1:7" x14ac:dyDescent="0.25">
      <c r="A59" s="22">
        <f t="shared" si="1"/>
        <v>11</v>
      </c>
      <c r="B59" s="23" t="s">
        <v>42</v>
      </c>
      <c r="C59" s="56" t="s">
        <v>43</v>
      </c>
      <c r="D59" s="63">
        <v>195</v>
      </c>
      <c r="E59" s="23" t="s">
        <v>100</v>
      </c>
      <c r="F59" s="32"/>
      <c r="G59" s="32">
        <f t="shared" si="3"/>
        <v>0</v>
      </c>
    </row>
    <row r="60" spans="1:7" x14ac:dyDescent="0.25">
      <c r="A60" s="22">
        <f t="shared" si="1"/>
        <v>12</v>
      </c>
      <c r="B60" s="23" t="s">
        <v>44</v>
      </c>
      <c r="C60" s="56" t="s">
        <v>45</v>
      </c>
      <c r="D60" s="63">
        <v>8.5</v>
      </c>
      <c r="E60" s="23" t="s">
        <v>91</v>
      </c>
      <c r="F60" s="32"/>
      <c r="G60" s="32">
        <f t="shared" si="3"/>
        <v>0</v>
      </c>
    </row>
    <row r="61" spans="1:7" s="4" customFormat="1" ht="12" x14ac:dyDescent="0.25">
      <c r="A61" s="6" t="s">
        <v>46</v>
      </c>
      <c r="B61" s="7" t="s">
        <v>129</v>
      </c>
      <c r="C61" s="64" t="s">
        <v>130</v>
      </c>
      <c r="D61" s="65"/>
      <c r="E61" s="8"/>
      <c r="F61" s="11"/>
      <c r="G61" s="33">
        <f>SUM(G62:G95)</f>
        <v>0</v>
      </c>
    </row>
    <row r="62" spans="1:7" x14ac:dyDescent="0.25">
      <c r="A62" s="22">
        <v>1</v>
      </c>
      <c r="B62" s="23" t="s">
        <v>47</v>
      </c>
      <c r="C62" s="56" t="s">
        <v>48</v>
      </c>
      <c r="D62" s="63">
        <v>150</v>
      </c>
      <c r="E62" s="23" t="s">
        <v>92</v>
      </c>
      <c r="F62" s="32"/>
      <c r="G62" s="32">
        <f>D62*F62</f>
        <v>0</v>
      </c>
    </row>
    <row r="63" spans="1:7" x14ac:dyDescent="0.25">
      <c r="A63" s="22">
        <f t="shared" si="1"/>
        <v>2</v>
      </c>
      <c r="B63" s="23" t="s">
        <v>49</v>
      </c>
      <c r="C63" s="56" t="s">
        <v>50</v>
      </c>
      <c r="D63" s="63">
        <v>165</v>
      </c>
      <c r="E63" s="23" t="s">
        <v>93</v>
      </c>
      <c r="F63" s="32"/>
      <c r="G63" s="32">
        <f t="shared" ref="G63:G95" si="4">D63*F63</f>
        <v>0</v>
      </c>
    </row>
    <row r="64" spans="1:7" x14ac:dyDescent="0.25">
      <c r="A64" s="22">
        <f t="shared" si="1"/>
        <v>3</v>
      </c>
      <c r="B64" s="23" t="s">
        <v>51</v>
      </c>
      <c r="C64" s="56" t="s">
        <v>52</v>
      </c>
      <c r="D64" s="63">
        <v>17</v>
      </c>
      <c r="E64" s="23" t="s">
        <v>94</v>
      </c>
      <c r="F64" s="32"/>
      <c r="G64" s="32">
        <f t="shared" si="4"/>
        <v>0</v>
      </c>
    </row>
    <row r="65" spans="1:7" x14ac:dyDescent="0.25">
      <c r="A65" s="22">
        <f t="shared" si="1"/>
        <v>4</v>
      </c>
      <c r="B65" s="23" t="s">
        <v>53</v>
      </c>
      <c r="C65" s="56" t="s">
        <v>54</v>
      </c>
      <c r="D65" s="63">
        <v>21</v>
      </c>
      <c r="E65" s="23" t="s">
        <v>94</v>
      </c>
      <c r="F65" s="32"/>
      <c r="G65" s="32">
        <f t="shared" si="4"/>
        <v>0</v>
      </c>
    </row>
    <row r="66" spans="1:7" x14ac:dyDescent="0.25">
      <c r="A66" s="22">
        <f t="shared" si="1"/>
        <v>5</v>
      </c>
      <c r="B66" s="23" t="s">
        <v>55</v>
      </c>
      <c r="C66" s="56" t="s">
        <v>56</v>
      </c>
      <c r="D66" s="63">
        <v>17</v>
      </c>
      <c r="E66" s="23" t="s">
        <v>94</v>
      </c>
      <c r="F66" s="32"/>
      <c r="G66" s="32">
        <f t="shared" si="4"/>
        <v>0</v>
      </c>
    </row>
    <row r="67" spans="1:7" x14ac:dyDescent="0.25">
      <c r="A67" s="22">
        <f t="shared" si="1"/>
        <v>6</v>
      </c>
      <c r="B67" s="23" t="s">
        <v>57</v>
      </c>
      <c r="C67" s="56" t="s">
        <v>58</v>
      </c>
      <c r="D67" s="63">
        <v>1</v>
      </c>
      <c r="E67" s="23" t="s">
        <v>100</v>
      </c>
      <c r="F67" s="32"/>
      <c r="G67" s="32">
        <f t="shared" si="4"/>
        <v>0</v>
      </c>
    </row>
    <row r="68" spans="1:7" x14ac:dyDescent="0.25">
      <c r="A68" s="22">
        <f t="shared" si="1"/>
        <v>7</v>
      </c>
      <c r="B68" s="23" t="s">
        <v>59</v>
      </c>
      <c r="C68" s="56" t="s">
        <v>60</v>
      </c>
      <c r="D68" s="63">
        <v>1</v>
      </c>
      <c r="E68" s="23" t="s">
        <v>100</v>
      </c>
      <c r="F68" s="32"/>
      <c r="G68" s="32">
        <f t="shared" si="4"/>
        <v>0</v>
      </c>
    </row>
    <row r="69" spans="1:7" x14ac:dyDescent="0.25">
      <c r="A69" s="22">
        <f t="shared" si="1"/>
        <v>8</v>
      </c>
      <c r="B69" s="23" t="s">
        <v>61</v>
      </c>
      <c r="C69" s="56" t="s">
        <v>62</v>
      </c>
      <c r="D69" s="63">
        <v>2</v>
      </c>
      <c r="E69" s="23" t="s">
        <v>100</v>
      </c>
      <c r="F69" s="32"/>
      <c r="G69" s="32">
        <f t="shared" si="4"/>
        <v>0</v>
      </c>
    </row>
    <row r="70" spans="1:7" x14ac:dyDescent="0.25">
      <c r="A70" s="22">
        <f t="shared" si="1"/>
        <v>9</v>
      </c>
      <c r="B70" s="23" t="s">
        <v>63</v>
      </c>
      <c r="C70" s="56" t="s">
        <v>64</v>
      </c>
      <c r="D70" s="63">
        <v>2</v>
      </c>
      <c r="E70" s="23" t="s">
        <v>100</v>
      </c>
      <c r="F70" s="32"/>
      <c r="G70" s="32">
        <f t="shared" si="4"/>
        <v>0</v>
      </c>
    </row>
    <row r="71" spans="1:7" x14ac:dyDescent="0.25">
      <c r="A71" s="22">
        <f t="shared" si="1"/>
        <v>10</v>
      </c>
      <c r="B71" s="23" t="s">
        <v>264</v>
      </c>
      <c r="C71" s="56" t="s">
        <v>235</v>
      </c>
      <c r="D71" s="63">
        <v>20</v>
      </c>
      <c r="E71" s="23" t="s">
        <v>100</v>
      </c>
      <c r="F71" s="32"/>
      <c r="G71" s="32">
        <f t="shared" si="4"/>
        <v>0</v>
      </c>
    </row>
    <row r="72" spans="1:7" x14ac:dyDescent="0.25">
      <c r="A72" s="22">
        <f t="shared" si="1"/>
        <v>11</v>
      </c>
      <c r="B72" s="23" t="s">
        <v>265</v>
      </c>
      <c r="C72" s="56" t="s">
        <v>65</v>
      </c>
      <c r="D72" s="63">
        <v>4</v>
      </c>
      <c r="E72" s="23" t="s">
        <v>100</v>
      </c>
      <c r="F72" s="32"/>
      <c r="G72" s="32">
        <f t="shared" si="4"/>
        <v>0</v>
      </c>
    </row>
    <row r="73" spans="1:7" x14ac:dyDescent="0.25">
      <c r="A73" s="22">
        <f t="shared" si="1"/>
        <v>12</v>
      </c>
      <c r="B73" s="23" t="s">
        <v>281</v>
      </c>
      <c r="C73" s="56" t="s">
        <v>66</v>
      </c>
      <c r="D73" s="63">
        <v>30</v>
      </c>
      <c r="E73" s="23" t="s">
        <v>100</v>
      </c>
      <c r="F73" s="32"/>
      <c r="G73" s="32">
        <f t="shared" si="4"/>
        <v>0</v>
      </c>
    </row>
    <row r="74" spans="1:7" x14ac:dyDescent="0.25">
      <c r="A74" s="22">
        <f t="shared" ref="A74:A95" si="5">A73+1</f>
        <v>13</v>
      </c>
      <c r="B74" s="23" t="s">
        <v>67</v>
      </c>
      <c r="C74" s="56" t="s">
        <v>68</v>
      </c>
      <c r="D74" s="63">
        <v>6</v>
      </c>
      <c r="E74" s="23" t="s">
        <v>100</v>
      </c>
      <c r="F74" s="32"/>
      <c r="G74" s="32">
        <f t="shared" si="4"/>
        <v>0</v>
      </c>
    </row>
    <row r="75" spans="1:7" x14ac:dyDescent="0.25">
      <c r="A75" s="22">
        <f t="shared" si="5"/>
        <v>14</v>
      </c>
      <c r="B75" s="23" t="s">
        <v>69</v>
      </c>
      <c r="C75" s="56" t="s">
        <v>70</v>
      </c>
      <c r="D75" s="63">
        <v>6</v>
      </c>
      <c r="E75" s="23" t="s">
        <v>100</v>
      </c>
      <c r="F75" s="32"/>
      <c r="G75" s="32">
        <f t="shared" si="4"/>
        <v>0</v>
      </c>
    </row>
    <row r="76" spans="1:7" x14ac:dyDescent="0.25">
      <c r="A76" s="22">
        <f t="shared" si="5"/>
        <v>15</v>
      </c>
      <c r="B76" s="23" t="s">
        <v>71</v>
      </c>
      <c r="C76" s="56" t="s">
        <v>70</v>
      </c>
      <c r="D76" s="63">
        <v>6</v>
      </c>
      <c r="E76" s="23" t="s">
        <v>100</v>
      </c>
      <c r="F76" s="32"/>
      <c r="G76" s="32">
        <f t="shared" si="4"/>
        <v>0</v>
      </c>
    </row>
    <row r="77" spans="1:7" x14ac:dyDescent="0.25">
      <c r="A77" s="22">
        <f t="shared" si="5"/>
        <v>16</v>
      </c>
      <c r="B77" s="23" t="s">
        <v>72</v>
      </c>
      <c r="C77" s="56" t="s">
        <v>73</v>
      </c>
      <c r="D77" s="63">
        <v>4</v>
      </c>
      <c r="E77" s="23" t="s">
        <v>100</v>
      </c>
      <c r="F77" s="32"/>
      <c r="G77" s="32">
        <f t="shared" si="4"/>
        <v>0</v>
      </c>
    </row>
    <row r="78" spans="1:7" x14ac:dyDescent="0.25">
      <c r="A78" s="22">
        <f t="shared" si="5"/>
        <v>17</v>
      </c>
      <c r="B78" s="23" t="s">
        <v>267</v>
      </c>
      <c r="C78" s="58" t="s">
        <v>74</v>
      </c>
      <c r="D78" s="63">
        <v>1</v>
      </c>
      <c r="E78" s="23" t="s">
        <v>100</v>
      </c>
      <c r="F78" s="32"/>
      <c r="G78" s="32">
        <f t="shared" si="4"/>
        <v>0</v>
      </c>
    </row>
    <row r="79" spans="1:7" x14ac:dyDescent="0.25">
      <c r="A79" s="22">
        <f t="shared" si="5"/>
        <v>18</v>
      </c>
      <c r="B79" s="23" t="s">
        <v>268</v>
      </c>
      <c r="C79" s="58" t="s">
        <v>75</v>
      </c>
      <c r="D79" s="63">
        <v>2</v>
      </c>
      <c r="E79" s="23" t="s">
        <v>100</v>
      </c>
      <c r="F79" s="32"/>
      <c r="G79" s="32">
        <f t="shared" si="4"/>
        <v>0</v>
      </c>
    </row>
    <row r="80" spans="1:7" x14ac:dyDescent="0.25">
      <c r="A80" s="22">
        <f t="shared" si="5"/>
        <v>19</v>
      </c>
      <c r="B80" s="23" t="s">
        <v>269</v>
      </c>
      <c r="C80" s="58" t="s">
        <v>76</v>
      </c>
      <c r="D80" s="63">
        <v>1</v>
      </c>
      <c r="E80" s="23" t="s">
        <v>100</v>
      </c>
      <c r="F80" s="32"/>
      <c r="G80" s="32">
        <f t="shared" si="4"/>
        <v>0</v>
      </c>
    </row>
    <row r="81" spans="1:7" x14ac:dyDescent="0.25">
      <c r="A81" s="22">
        <f t="shared" si="5"/>
        <v>20</v>
      </c>
      <c r="B81" s="23" t="s">
        <v>282</v>
      </c>
      <c r="C81" s="59" t="s">
        <v>77</v>
      </c>
      <c r="D81" s="63">
        <v>8</v>
      </c>
      <c r="E81" s="23" t="s">
        <v>99</v>
      </c>
      <c r="F81" s="32"/>
      <c r="G81" s="32">
        <f t="shared" si="4"/>
        <v>0</v>
      </c>
    </row>
    <row r="82" spans="1:7" ht="13.5" x14ac:dyDescent="0.25">
      <c r="A82" s="22">
        <f t="shared" si="5"/>
        <v>21</v>
      </c>
      <c r="B82" s="23" t="s">
        <v>78</v>
      </c>
      <c r="C82" s="66" t="s">
        <v>108</v>
      </c>
      <c r="D82" s="63">
        <v>23</v>
      </c>
      <c r="E82" s="23" t="s">
        <v>101</v>
      </c>
      <c r="F82" s="32"/>
      <c r="G82" s="32">
        <f t="shared" si="4"/>
        <v>0</v>
      </c>
    </row>
    <row r="83" spans="1:7" ht="13.5" x14ac:dyDescent="0.25">
      <c r="A83" s="22">
        <f t="shared" si="5"/>
        <v>22</v>
      </c>
      <c r="B83" s="23" t="s">
        <v>79</v>
      </c>
      <c r="C83" s="66" t="s">
        <v>109</v>
      </c>
      <c r="D83" s="63">
        <v>16</v>
      </c>
      <c r="E83" s="23" t="s">
        <v>101</v>
      </c>
      <c r="F83" s="32"/>
      <c r="G83" s="32">
        <f t="shared" si="4"/>
        <v>0</v>
      </c>
    </row>
    <row r="84" spans="1:7" x14ac:dyDescent="0.25">
      <c r="A84" s="22">
        <f t="shared" si="5"/>
        <v>23</v>
      </c>
      <c r="B84" s="23" t="s">
        <v>80</v>
      </c>
      <c r="C84" s="66" t="s">
        <v>110</v>
      </c>
      <c r="D84" s="63">
        <v>15</v>
      </c>
      <c r="E84" s="23" t="s">
        <v>100</v>
      </c>
      <c r="F84" s="32"/>
      <c r="G84" s="32">
        <f t="shared" si="4"/>
        <v>0</v>
      </c>
    </row>
    <row r="85" spans="1:7" x14ac:dyDescent="0.25">
      <c r="A85" s="22">
        <f t="shared" si="5"/>
        <v>24</v>
      </c>
      <c r="B85" s="23" t="s">
        <v>81</v>
      </c>
      <c r="C85" s="66" t="s">
        <v>111</v>
      </c>
      <c r="D85" s="63">
        <v>1</v>
      </c>
      <c r="E85" s="23" t="s">
        <v>100</v>
      </c>
      <c r="F85" s="32"/>
      <c r="G85" s="32">
        <f t="shared" si="4"/>
        <v>0</v>
      </c>
    </row>
    <row r="86" spans="1:7" x14ac:dyDescent="0.25">
      <c r="A86" s="22">
        <f t="shared" si="5"/>
        <v>25</v>
      </c>
      <c r="B86" s="29" t="s">
        <v>112</v>
      </c>
      <c r="C86" s="66" t="s">
        <v>113</v>
      </c>
      <c r="D86" s="63">
        <v>1</v>
      </c>
      <c r="E86" s="23" t="s">
        <v>100</v>
      </c>
      <c r="F86" s="32"/>
      <c r="G86" s="32">
        <f t="shared" si="4"/>
        <v>0</v>
      </c>
    </row>
    <row r="87" spans="1:7" x14ac:dyDescent="0.25">
      <c r="A87" s="22">
        <f t="shared" si="5"/>
        <v>26</v>
      </c>
      <c r="B87" s="29" t="s">
        <v>82</v>
      </c>
      <c r="C87" s="66" t="s">
        <v>114</v>
      </c>
      <c r="D87" s="63">
        <v>1</v>
      </c>
      <c r="E87" s="23" t="s">
        <v>100</v>
      </c>
      <c r="F87" s="32"/>
      <c r="G87" s="32">
        <f t="shared" si="4"/>
        <v>0</v>
      </c>
    </row>
    <row r="88" spans="1:7" x14ac:dyDescent="0.25">
      <c r="A88" s="22">
        <f t="shared" si="5"/>
        <v>27</v>
      </c>
      <c r="B88" s="23" t="s">
        <v>83</v>
      </c>
      <c r="C88" s="66" t="s">
        <v>115</v>
      </c>
      <c r="D88" s="63">
        <v>1</v>
      </c>
      <c r="E88" s="23" t="s">
        <v>100</v>
      </c>
      <c r="F88" s="32"/>
      <c r="G88" s="32">
        <f t="shared" si="4"/>
        <v>0</v>
      </c>
    </row>
    <row r="89" spans="1:7" x14ac:dyDescent="0.25">
      <c r="A89" s="22">
        <f t="shared" si="5"/>
        <v>28</v>
      </c>
      <c r="B89" s="23" t="s">
        <v>271</v>
      </c>
      <c r="C89" s="66" t="s">
        <v>116</v>
      </c>
      <c r="D89" s="63">
        <v>2</v>
      </c>
      <c r="E89" s="23" t="s">
        <v>100</v>
      </c>
      <c r="F89" s="32"/>
      <c r="G89" s="32">
        <f t="shared" si="4"/>
        <v>0</v>
      </c>
    </row>
    <row r="90" spans="1:7" x14ac:dyDescent="0.25">
      <c r="A90" s="22">
        <f t="shared" si="5"/>
        <v>29</v>
      </c>
      <c r="B90" s="23" t="s">
        <v>283</v>
      </c>
      <c r="C90" s="66" t="s">
        <v>117</v>
      </c>
      <c r="D90" s="63">
        <v>2</v>
      </c>
      <c r="E90" s="23" t="s">
        <v>100</v>
      </c>
      <c r="F90" s="32"/>
      <c r="G90" s="32">
        <f t="shared" si="4"/>
        <v>0</v>
      </c>
    </row>
    <row r="91" spans="1:7" x14ac:dyDescent="0.25">
      <c r="A91" s="22">
        <f t="shared" si="5"/>
        <v>30</v>
      </c>
      <c r="B91" s="23" t="s">
        <v>272</v>
      </c>
      <c r="C91" s="66" t="s">
        <v>118</v>
      </c>
      <c r="D91" s="63">
        <v>4</v>
      </c>
      <c r="E91" s="23" t="s">
        <v>100</v>
      </c>
      <c r="F91" s="32"/>
      <c r="G91" s="32">
        <f t="shared" si="4"/>
        <v>0</v>
      </c>
    </row>
    <row r="92" spans="1:7" x14ac:dyDescent="0.25">
      <c r="A92" s="22">
        <f t="shared" si="5"/>
        <v>31</v>
      </c>
      <c r="B92" s="23" t="s">
        <v>85</v>
      </c>
      <c r="C92" s="66" t="s">
        <v>119</v>
      </c>
      <c r="D92" s="63">
        <v>20</v>
      </c>
      <c r="E92" s="23" t="s">
        <v>95</v>
      </c>
      <c r="F92" s="32"/>
      <c r="G92" s="32">
        <f t="shared" si="4"/>
        <v>0</v>
      </c>
    </row>
    <row r="93" spans="1:7" x14ac:dyDescent="0.25">
      <c r="A93" s="22">
        <f t="shared" si="5"/>
        <v>32</v>
      </c>
      <c r="B93" s="23" t="s">
        <v>86</v>
      </c>
      <c r="C93" s="66" t="s">
        <v>120</v>
      </c>
      <c r="D93" s="63">
        <v>10</v>
      </c>
      <c r="E93" s="23" t="s">
        <v>96</v>
      </c>
      <c r="F93" s="32"/>
      <c r="G93" s="32">
        <f t="shared" si="4"/>
        <v>0</v>
      </c>
    </row>
    <row r="94" spans="1:7" x14ac:dyDescent="0.25">
      <c r="A94" s="22">
        <f t="shared" si="5"/>
        <v>33</v>
      </c>
      <c r="B94" s="23" t="s">
        <v>87</v>
      </c>
      <c r="C94" s="66" t="s">
        <v>121</v>
      </c>
      <c r="D94" s="63">
        <v>10</v>
      </c>
      <c r="E94" s="23" t="s">
        <v>96</v>
      </c>
      <c r="F94" s="32"/>
      <c r="G94" s="32">
        <f t="shared" si="4"/>
        <v>0</v>
      </c>
    </row>
    <row r="95" spans="1:7" x14ac:dyDescent="0.25">
      <c r="A95" s="22">
        <f t="shared" si="5"/>
        <v>34</v>
      </c>
      <c r="B95" s="23" t="s">
        <v>273</v>
      </c>
      <c r="C95" s="66" t="s">
        <v>122</v>
      </c>
      <c r="D95" s="63">
        <v>4</v>
      </c>
      <c r="E95" s="23" t="s">
        <v>96</v>
      </c>
      <c r="F95" s="32"/>
      <c r="G95" s="32">
        <f t="shared" si="4"/>
        <v>0</v>
      </c>
    </row>
    <row r="96" spans="1:7" s="14" customFormat="1" ht="12" x14ac:dyDescent="0.25">
      <c r="A96" s="10" t="s">
        <v>97</v>
      </c>
      <c r="B96" s="13" t="s">
        <v>106</v>
      </c>
      <c r="C96" s="11" t="s">
        <v>107</v>
      </c>
      <c r="D96" s="11"/>
      <c r="E96" s="11"/>
      <c r="F96" s="11"/>
      <c r="G96" s="33">
        <f>F96</f>
        <v>0</v>
      </c>
    </row>
    <row r="97" spans="1:8" s="2" customFormat="1" ht="19.5" customHeight="1" x14ac:dyDescent="0.25">
      <c r="A97" s="152" t="s">
        <v>98</v>
      </c>
      <c r="B97" s="152"/>
      <c r="C97" s="24"/>
      <c r="D97" s="25"/>
      <c r="E97" s="24"/>
      <c r="F97" s="25"/>
      <c r="G97" s="25">
        <f>SUM(G6,G28,G48,G61,G96)</f>
        <v>0</v>
      </c>
    </row>
    <row r="99" spans="1:8" s="84" customFormat="1" ht="16.5" x14ac:dyDescent="0.25">
      <c r="C99" s="85" t="s">
        <v>149</v>
      </c>
      <c r="D99" s="117"/>
      <c r="E99" s="117"/>
      <c r="F99" s="117"/>
      <c r="G99" s="117"/>
      <c r="H99" s="88"/>
    </row>
    <row r="100" spans="1:8" s="89" customFormat="1" ht="16.5" x14ac:dyDescent="0.35">
      <c r="D100" s="148" t="s">
        <v>153</v>
      </c>
      <c r="E100" s="148"/>
      <c r="F100" s="148"/>
      <c r="G100" s="148"/>
      <c r="H100" s="90"/>
    </row>
    <row r="101" spans="1:8" s="89" customFormat="1" ht="16.5" x14ac:dyDescent="0.35">
      <c r="D101" s="116" t="s">
        <v>154</v>
      </c>
      <c r="E101" s="116"/>
      <c r="F101" s="116"/>
      <c r="G101" s="116"/>
      <c r="H101" s="90"/>
    </row>
    <row r="102" spans="1:8" s="84" customFormat="1" ht="16.5" x14ac:dyDescent="0.35">
      <c r="C102" s="79"/>
      <c r="D102" s="87"/>
      <c r="E102" s="87"/>
      <c r="F102" s="86"/>
      <c r="G102" s="86"/>
    </row>
    <row r="103" spans="1:8" s="84" customFormat="1" ht="16.5" x14ac:dyDescent="0.35">
      <c r="C103" s="79"/>
      <c r="D103" s="87"/>
      <c r="E103" s="87"/>
      <c r="F103" s="86"/>
      <c r="G103" s="86"/>
    </row>
    <row r="104" spans="1:8" s="84" customFormat="1" ht="16.5" x14ac:dyDescent="0.35">
      <c r="C104" s="79"/>
      <c r="D104" s="87"/>
      <c r="E104" s="87"/>
      <c r="F104" s="86"/>
      <c r="G104" s="86"/>
    </row>
    <row r="105" spans="1:8" s="84" customFormat="1" ht="16.5" x14ac:dyDescent="0.35">
      <c r="C105" s="87"/>
      <c r="D105" s="87"/>
      <c r="E105" s="87"/>
      <c r="F105" s="86"/>
      <c r="G105" s="86"/>
    </row>
    <row r="106" spans="1:8" s="84" customFormat="1" ht="16.5" x14ac:dyDescent="0.35">
      <c r="C106" s="87"/>
      <c r="D106" s="87"/>
      <c r="E106" s="87"/>
      <c r="F106" s="86"/>
      <c r="G106" s="86"/>
    </row>
    <row r="107" spans="1:8" s="84" customFormat="1" ht="16.5" x14ac:dyDescent="0.35">
      <c r="C107" s="87"/>
      <c r="D107" s="87"/>
      <c r="E107" s="87"/>
      <c r="F107" s="86"/>
      <c r="G107" s="86"/>
    </row>
    <row r="108" spans="1:8" s="84" customFormat="1" ht="16.5" x14ac:dyDescent="0.35">
      <c r="C108" s="87"/>
      <c r="D108" s="87"/>
      <c r="E108" s="87"/>
      <c r="F108" s="86"/>
      <c r="G108" s="86"/>
    </row>
    <row r="109" spans="1:8" s="84" customFormat="1" x14ac:dyDescent="0.25">
      <c r="D109" s="86"/>
      <c r="F109" s="86"/>
      <c r="G109" s="86"/>
    </row>
    <row r="110" spans="1:8" s="84" customFormat="1" x14ac:dyDescent="0.25">
      <c r="D110" s="86"/>
      <c r="F110" s="86"/>
      <c r="G110" s="86"/>
    </row>
  </sheetData>
  <mergeCells count="7">
    <mergeCell ref="D101:G101"/>
    <mergeCell ref="D99:G99"/>
    <mergeCell ref="D100:G100"/>
    <mergeCell ref="A1:G1"/>
    <mergeCell ref="B4:B5"/>
    <mergeCell ref="C4:C5"/>
    <mergeCell ref="A97:B97"/>
  </mergeCells>
  <phoneticPr fontId="8" type="noConversion"/>
  <pageMargins left="0.35433070866141736" right="0.27" top="0.27559055118110237" bottom="0.19685039370078741" header="0.11811023622047245" footer="0.11811023622047245"/>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A4B87-7D8C-4177-B853-06CE46386635}">
  <dimension ref="A1:G100"/>
  <sheetViews>
    <sheetView tabSelected="1" topLeftCell="C1" zoomScale="150" zoomScaleNormal="150" workbookViewId="0">
      <pane ySplit="5" topLeftCell="A6" activePane="bottomLeft" state="frozen"/>
      <selection pane="bottomLeft" activeCell="I11" sqref="I11"/>
    </sheetView>
  </sheetViews>
  <sheetFormatPr defaultColWidth="9" defaultRowHeight="12.75" x14ac:dyDescent="0.25"/>
  <cols>
    <col min="1" max="1" width="3.5703125" style="1" bestFit="1" customWidth="1"/>
    <col min="2" max="2" width="48.140625" style="1" bestFit="1" customWidth="1"/>
    <col min="3" max="3" width="39.28515625" style="1" bestFit="1" customWidth="1"/>
    <col min="4" max="4" width="7.28515625" style="54" customWidth="1"/>
    <col min="5" max="5" width="8.7109375" style="1" bestFit="1" customWidth="1"/>
    <col min="6" max="6" width="13.28515625" style="9" bestFit="1" customWidth="1"/>
    <col min="7" max="7" width="12.7109375" style="9" bestFit="1" customWidth="1"/>
    <col min="8" max="16384" width="9" style="1"/>
  </cols>
  <sheetData>
    <row r="1" spans="1:7" ht="14.45" customHeight="1" x14ac:dyDescent="0.25">
      <c r="A1" s="153" t="s">
        <v>102</v>
      </c>
      <c r="B1" s="153"/>
      <c r="C1" s="153"/>
      <c r="D1" s="153"/>
      <c r="E1" s="153"/>
      <c r="F1" s="153"/>
      <c r="G1" s="153"/>
    </row>
    <row r="2" spans="1:7" ht="14.45" customHeight="1" x14ac:dyDescent="0.25">
      <c r="B2" s="16" t="s">
        <v>88</v>
      </c>
      <c r="C2" s="1" t="s">
        <v>250</v>
      </c>
      <c r="D2" s="46"/>
      <c r="E2" s="46"/>
    </row>
    <row r="3" spans="1:7" x14ac:dyDescent="0.25">
      <c r="B3" s="16" t="s">
        <v>89</v>
      </c>
      <c r="C3" s="47" t="s">
        <v>251</v>
      </c>
      <c r="D3" s="3"/>
      <c r="E3" s="3"/>
    </row>
    <row r="4" spans="1:7" ht="20.25" customHeight="1" x14ac:dyDescent="0.25">
      <c r="A4" s="154" t="s">
        <v>105</v>
      </c>
      <c r="B4" s="152" t="s">
        <v>159</v>
      </c>
      <c r="C4" s="152" t="s">
        <v>160</v>
      </c>
      <c r="D4" s="18" t="s">
        <v>157</v>
      </c>
      <c r="E4" s="71" t="s">
        <v>0</v>
      </c>
      <c r="F4" s="18" t="s">
        <v>133</v>
      </c>
      <c r="G4" s="18" t="s">
        <v>135</v>
      </c>
    </row>
    <row r="5" spans="1:7" x14ac:dyDescent="0.25">
      <c r="A5" s="152"/>
      <c r="B5" s="152"/>
      <c r="C5" s="152"/>
      <c r="D5" s="20" t="s">
        <v>158</v>
      </c>
      <c r="E5" s="73" t="s">
        <v>90</v>
      </c>
      <c r="F5" s="20" t="s">
        <v>134</v>
      </c>
      <c r="G5" s="20" t="s">
        <v>136</v>
      </c>
    </row>
    <row r="6" spans="1:7" s="3" customFormat="1" ht="12" x14ac:dyDescent="0.25">
      <c r="A6" s="6" t="s">
        <v>1</v>
      </c>
      <c r="B6" s="7" t="s">
        <v>125</v>
      </c>
      <c r="C6" s="55" t="s">
        <v>126</v>
      </c>
      <c r="D6" s="49"/>
      <c r="E6" s="48"/>
      <c r="F6" s="49"/>
      <c r="G6" s="49">
        <f>SUM(G7:G27)</f>
        <v>0</v>
      </c>
    </row>
    <row r="7" spans="1:7" x14ac:dyDescent="0.25">
      <c r="A7" s="22">
        <v>1</v>
      </c>
      <c r="B7" s="23" t="s">
        <v>213</v>
      </c>
      <c r="C7" s="56" t="s">
        <v>186</v>
      </c>
      <c r="D7" s="80">
        <v>700</v>
      </c>
      <c r="E7" s="23" t="s">
        <v>99</v>
      </c>
      <c r="F7" s="32"/>
      <c r="G7" s="32">
        <f>D7*F7</f>
        <v>0</v>
      </c>
    </row>
    <row r="8" spans="1:7" x14ac:dyDescent="0.25">
      <c r="A8" s="22">
        <f>A7+1</f>
        <v>2</v>
      </c>
      <c r="B8" s="23" t="s">
        <v>241</v>
      </c>
      <c r="C8" s="56" t="s">
        <v>187</v>
      </c>
      <c r="D8" s="80">
        <v>700</v>
      </c>
      <c r="E8" s="23" t="s">
        <v>99</v>
      </c>
      <c r="F8" s="32"/>
      <c r="G8" s="32">
        <f t="shared" ref="G8:G27" si="0">D8*F8</f>
        <v>0</v>
      </c>
    </row>
    <row r="9" spans="1:7" x14ac:dyDescent="0.25">
      <c r="A9" s="22">
        <f t="shared" ref="A9:A73" si="1">A8+1</f>
        <v>3</v>
      </c>
      <c r="B9" s="23" t="s">
        <v>242</v>
      </c>
      <c r="C9" s="56" t="s">
        <v>188</v>
      </c>
      <c r="D9" s="80">
        <v>500</v>
      </c>
      <c r="E9" s="23" t="s">
        <v>99</v>
      </c>
      <c r="F9" s="32"/>
      <c r="G9" s="32">
        <f t="shared" si="0"/>
        <v>0</v>
      </c>
    </row>
    <row r="10" spans="1:7" x14ac:dyDescent="0.25">
      <c r="A10" s="22">
        <f t="shared" si="1"/>
        <v>4</v>
      </c>
      <c r="B10" s="23" t="s">
        <v>214</v>
      </c>
      <c r="C10" s="56" t="s">
        <v>189</v>
      </c>
      <c r="D10" s="80">
        <v>1000</v>
      </c>
      <c r="E10" s="23" t="s">
        <v>99</v>
      </c>
      <c r="F10" s="32"/>
      <c r="G10" s="32">
        <f t="shared" si="0"/>
        <v>0</v>
      </c>
    </row>
    <row r="11" spans="1:7" x14ac:dyDescent="0.25">
      <c r="A11" s="22">
        <f t="shared" si="1"/>
        <v>5</v>
      </c>
      <c r="B11" s="23" t="s">
        <v>215</v>
      </c>
      <c r="C11" s="56" t="s">
        <v>190</v>
      </c>
      <c r="D11" s="80">
        <v>1000</v>
      </c>
      <c r="E11" s="23" t="s">
        <v>99</v>
      </c>
      <c r="F11" s="32"/>
      <c r="G11" s="32">
        <f t="shared" si="0"/>
        <v>0</v>
      </c>
    </row>
    <row r="12" spans="1:7" x14ac:dyDescent="0.25">
      <c r="A12" s="22">
        <f t="shared" si="1"/>
        <v>6</v>
      </c>
      <c r="B12" s="23" t="s">
        <v>243</v>
      </c>
      <c r="C12" s="56" t="s">
        <v>191</v>
      </c>
      <c r="D12" s="80">
        <v>5</v>
      </c>
      <c r="E12" s="23" t="s">
        <v>100</v>
      </c>
      <c r="F12" s="32"/>
      <c r="G12" s="32">
        <f t="shared" si="0"/>
        <v>0</v>
      </c>
    </row>
    <row r="13" spans="1:7" x14ac:dyDescent="0.25">
      <c r="A13" s="22">
        <f t="shared" si="1"/>
        <v>7</v>
      </c>
      <c r="B13" s="23" t="s">
        <v>217</v>
      </c>
      <c r="C13" s="56" t="s">
        <v>192</v>
      </c>
      <c r="D13" s="80">
        <v>7</v>
      </c>
      <c r="E13" s="23" t="s">
        <v>100</v>
      </c>
      <c r="F13" s="32"/>
      <c r="G13" s="32">
        <f t="shared" si="0"/>
        <v>0</v>
      </c>
    </row>
    <row r="14" spans="1:7" x14ac:dyDescent="0.25">
      <c r="A14" s="22">
        <f t="shared" si="1"/>
        <v>8</v>
      </c>
      <c r="B14" s="23" t="s">
        <v>218</v>
      </c>
      <c r="C14" s="56" t="s">
        <v>193</v>
      </c>
      <c r="D14" s="80">
        <v>10</v>
      </c>
      <c r="E14" s="23" t="s">
        <v>100</v>
      </c>
      <c r="F14" s="32"/>
      <c r="G14" s="32">
        <f t="shared" si="0"/>
        <v>0</v>
      </c>
    </row>
    <row r="15" spans="1:7" x14ac:dyDescent="0.25">
      <c r="A15" s="22">
        <f t="shared" si="1"/>
        <v>9</v>
      </c>
      <c r="B15" s="23" t="s">
        <v>244</v>
      </c>
      <c r="C15" s="56" t="s">
        <v>194</v>
      </c>
      <c r="D15" s="80">
        <v>3</v>
      </c>
      <c r="E15" s="23" t="s">
        <v>100</v>
      </c>
      <c r="F15" s="32"/>
      <c r="G15" s="32">
        <f t="shared" si="0"/>
        <v>0</v>
      </c>
    </row>
    <row r="16" spans="1:7" x14ac:dyDescent="0.25">
      <c r="A16" s="22">
        <f t="shared" si="1"/>
        <v>10</v>
      </c>
      <c r="B16" s="23" t="s">
        <v>245</v>
      </c>
      <c r="C16" s="56" t="s">
        <v>195</v>
      </c>
      <c r="D16" s="80">
        <v>5</v>
      </c>
      <c r="E16" s="23" t="s">
        <v>100</v>
      </c>
      <c r="F16" s="32"/>
      <c r="G16" s="32">
        <f t="shared" si="0"/>
        <v>0</v>
      </c>
    </row>
    <row r="17" spans="1:7" x14ac:dyDescent="0.25">
      <c r="A17" s="22">
        <f t="shared" si="1"/>
        <v>11</v>
      </c>
      <c r="B17" s="23" t="s">
        <v>221</v>
      </c>
      <c r="C17" s="56" t="s">
        <v>195</v>
      </c>
      <c r="D17" s="80">
        <v>8</v>
      </c>
      <c r="E17" s="23" t="s">
        <v>100</v>
      </c>
      <c r="F17" s="32"/>
      <c r="G17" s="32">
        <f t="shared" si="0"/>
        <v>0</v>
      </c>
    </row>
    <row r="18" spans="1:7" x14ac:dyDescent="0.25">
      <c r="A18" s="22">
        <f t="shared" si="1"/>
        <v>12</v>
      </c>
      <c r="B18" s="23" t="s">
        <v>246</v>
      </c>
      <c r="C18" s="56" t="s">
        <v>196</v>
      </c>
      <c r="D18" s="80">
        <v>35</v>
      </c>
      <c r="E18" s="23" t="s">
        <v>100</v>
      </c>
      <c r="F18" s="32"/>
      <c r="G18" s="32">
        <f t="shared" si="0"/>
        <v>0</v>
      </c>
    </row>
    <row r="19" spans="1:7" x14ac:dyDescent="0.25">
      <c r="A19" s="22">
        <f t="shared" si="1"/>
        <v>13</v>
      </c>
      <c r="B19" s="23" t="s">
        <v>223</v>
      </c>
      <c r="C19" s="56" t="s">
        <v>197</v>
      </c>
      <c r="D19" s="80">
        <v>25</v>
      </c>
      <c r="E19" s="23" t="s">
        <v>100</v>
      </c>
      <c r="F19" s="32"/>
      <c r="G19" s="32">
        <f t="shared" si="0"/>
        <v>0</v>
      </c>
    </row>
    <row r="20" spans="1:7" x14ac:dyDescent="0.25">
      <c r="A20" s="22">
        <f t="shared" si="1"/>
        <v>14</v>
      </c>
      <c r="B20" s="23" t="s">
        <v>225</v>
      </c>
      <c r="C20" s="56" t="s">
        <v>198</v>
      </c>
      <c r="D20" s="80">
        <v>10</v>
      </c>
      <c r="E20" s="23" t="s">
        <v>100</v>
      </c>
      <c r="F20" s="32"/>
      <c r="G20" s="32">
        <f t="shared" si="0"/>
        <v>0</v>
      </c>
    </row>
    <row r="21" spans="1:7" x14ac:dyDescent="0.25">
      <c r="A21" s="22">
        <f t="shared" si="1"/>
        <v>15</v>
      </c>
      <c r="B21" s="23" t="s">
        <v>226</v>
      </c>
      <c r="C21" s="56" t="s">
        <v>199</v>
      </c>
      <c r="D21" s="80">
        <v>10</v>
      </c>
      <c r="E21" s="23" t="s">
        <v>100</v>
      </c>
      <c r="F21" s="32"/>
      <c r="G21" s="32">
        <f t="shared" si="0"/>
        <v>0</v>
      </c>
    </row>
    <row r="22" spans="1:7" x14ac:dyDescent="0.25">
      <c r="A22" s="22">
        <f t="shared" si="1"/>
        <v>16</v>
      </c>
      <c r="B22" s="23" t="s">
        <v>227</v>
      </c>
      <c r="C22" s="56" t="s">
        <v>200</v>
      </c>
      <c r="D22" s="80">
        <v>4</v>
      </c>
      <c r="E22" s="23" t="s">
        <v>100</v>
      </c>
      <c r="F22" s="32"/>
      <c r="G22" s="32">
        <f t="shared" si="0"/>
        <v>0</v>
      </c>
    </row>
    <row r="23" spans="1:7" x14ac:dyDescent="0.25">
      <c r="A23" s="22">
        <f t="shared" si="1"/>
        <v>17</v>
      </c>
      <c r="B23" s="23" t="s">
        <v>228</v>
      </c>
      <c r="C23" s="56" t="s">
        <v>201</v>
      </c>
      <c r="D23" s="80">
        <v>10</v>
      </c>
      <c r="E23" s="23" t="s">
        <v>100</v>
      </c>
      <c r="F23" s="32"/>
      <c r="G23" s="32">
        <f t="shared" si="0"/>
        <v>0</v>
      </c>
    </row>
    <row r="24" spans="1:7" x14ac:dyDescent="0.25">
      <c r="A24" s="22">
        <f t="shared" si="1"/>
        <v>18</v>
      </c>
      <c r="B24" s="23" t="s">
        <v>247</v>
      </c>
      <c r="C24" s="56" t="s">
        <v>202</v>
      </c>
      <c r="D24" s="80">
        <v>4</v>
      </c>
      <c r="E24" s="23" t="s">
        <v>100</v>
      </c>
      <c r="F24" s="32"/>
      <c r="G24" s="32">
        <f t="shared" si="0"/>
        <v>0</v>
      </c>
    </row>
    <row r="25" spans="1:7" x14ac:dyDescent="0.25">
      <c r="A25" s="22">
        <f t="shared" si="1"/>
        <v>19</v>
      </c>
      <c r="B25" s="23" t="s">
        <v>230</v>
      </c>
      <c r="C25" s="56" t="s">
        <v>203</v>
      </c>
      <c r="D25" s="80">
        <v>9</v>
      </c>
      <c r="E25" s="23" t="s">
        <v>100</v>
      </c>
      <c r="F25" s="32"/>
      <c r="G25" s="32">
        <f t="shared" si="0"/>
        <v>0</v>
      </c>
    </row>
    <row r="26" spans="1:7" x14ac:dyDescent="0.25">
      <c r="A26" s="22">
        <f t="shared" si="1"/>
        <v>20</v>
      </c>
      <c r="B26" s="23" t="s">
        <v>231</v>
      </c>
      <c r="C26" s="56" t="s">
        <v>204</v>
      </c>
      <c r="D26" s="80">
        <v>50</v>
      </c>
      <c r="E26" s="23" t="s">
        <v>100</v>
      </c>
      <c r="F26" s="32"/>
      <c r="G26" s="32">
        <f t="shared" si="0"/>
        <v>0</v>
      </c>
    </row>
    <row r="27" spans="1:7" x14ac:dyDescent="0.25">
      <c r="A27" s="22">
        <f t="shared" si="1"/>
        <v>21</v>
      </c>
      <c r="B27" s="23" t="s">
        <v>234</v>
      </c>
      <c r="C27" s="56" t="s">
        <v>233</v>
      </c>
      <c r="D27" s="80">
        <v>50</v>
      </c>
      <c r="E27" s="23" t="s">
        <v>100</v>
      </c>
      <c r="F27" s="32"/>
      <c r="G27" s="32">
        <f t="shared" si="0"/>
        <v>0</v>
      </c>
    </row>
    <row r="28" spans="1:7" x14ac:dyDescent="0.25">
      <c r="A28" s="6" t="s">
        <v>2</v>
      </c>
      <c r="B28" s="8" t="s">
        <v>124</v>
      </c>
      <c r="C28" s="57" t="s">
        <v>123</v>
      </c>
      <c r="D28" s="81"/>
      <c r="E28" s="50"/>
      <c r="F28" s="33"/>
      <c r="G28" s="33">
        <f>SUM(G29:G41)</f>
        <v>0</v>
      </c>
    </row>
    <row r="29" spans="1:7" x14ac:dyDescent="0.25">
      <c r="A29" s="22">
        <v>1</v>
      </c>
      <c r="B29" s="23" t="s">
        <v>252</v>
      </c>
      <c r="C29" s="56" t="s">
        <v>4</v>
      </c>
      <c r="D29" s="80">
        <v>6</v>
      </c>
      <c r="E29" s="23" t="s">
        <v>99</v>
      </c>
      <c r="F29" s="32"/>
      <c r="G29" s="32">
        <f>D29*F29</f>
        <v>0</v>
      </c>
    </row>
    <row r="30" spans="1:7" x14ac:dyDescent="0.25">
      <c r="A30" s="22">
        <f t="shared" si="1"/>
        <v>2</v>
      </c>
      <c r="B30" s="23" t="s">
        <v>253</v>
      </c>
      <c r="C30" s="56" t="s">
        <v>6</v>
      </c>
      <c r="D30" s="80">
        <v>3</v>
      </c>
      <c r="E30" s="23" t="s">
        <v>100</v>
      </c>
      <c r="F30" s="32"/>
      <c r="G30" s="32">
        <f t="shared" ref="G30:G41" si="2">D30*F30</f>
        <v>0</v>
      </c>
    </row>
    <row r="31" spans="1:7" x14ac:dyDescent="0.25">
      <c r="A31" s="22">
        <f t="shared" si="1"/>
        <v>3</v>
      </c>
      <c r="B31" s="23" t="s">
        <v>254</v>
      </c>
      <c r="C31" s="56" t="s">
        <v>7</v>
      </c>
      <c r="D31" s="80">
        <v>3</v>
      </c>
      <c r="E31" s="23" t="s">
        <v>100</v>
      </c>
      <c r="F31" s="32"/>
      <c r="G31" s="32">
        <f t="shared" si="2"/>
        <v>0</v>
      </c>
    </row>
    <row r="32" spans="1:7" x14ac:dyDescent="0.25">
      <c r="A32" s="22">
        <f t="shared" si="1"/>
        <v>4</v>
      </c>
      <c r="B32" s="23" t="s">
        <v>255</v>
      </c>
      <c r="C32" s="56" t="s">
        <v>9</v>
      </c>
      <c r="D32" s="80">
        <v>13</v>
      </c>
      <c r="E32" s="23" t="s">
        <v>100</v>
      </c>
      <c r="F32" s="32"/>
      <c r="G32" s="32">
        <f t="shared" si="2"/>
        <v>0</v>
      </c>
    </row>
    <row r="33" spans="1:7" x14ac:dyDescent="0.25">
      <c r="A33" s="22">
        <f t="shared" si="1"/>
        <v>5</v>
      </c>
      <c r="B33" s="23" t="s">
        <v>256</v>
      </c>
      <c r="C33" s="56" t="s">
        <v>11</v>
      </c>
      <c r="D33" s="80">
        <v>5</v>
      </c>
      <c r="E33" s="23" t="s">
        <v>100</v>
      </c>
      <c r="F33" s="32"/>
      <c r="G33" s="32">
        <f t="shared" si="2"/>
        <v>0</v>
      </c>
    </row>
    <row r="34" spans="1:7" x14ac:dyDescent="0.25">
      <c r="A34" s="22">
        <f t="shared" si="1"/>
        <v>6</v>
      </c>
      <c r="B34" s="23" t="s">
        <v>257</v>
      </c>
      <c r="C34" s="56" t="s">
        <v>12</v>
      </c>
      <c r="D34" s="80">
        <v>3</v>
      </c>
      <c r="E34" s="23" t="s">
        <v>100</v>
      </c>
      <c r="F34" s="32"/>
      <c r="G34" s="32">
        <f t="shared" si="2"/>
        <v>0</v>
      </c>
    </row>
    <row r="35" spans="1:7" x14ac:dyDescent="0.25">
      <c r="A35" s="22">
        <f t="shared" si="1"/>
        <v>7</v>
      </c>
      <c r="B35" s="23" t="s">
        <v>258</v>
      </c>
      <c r="C35" s="56" t="s">
        <v>14</v>
      </c>
      <c r="D35" s="80">
        <v>3</v>
      </c>
      <c r="E35" s="23" t="s">
        <v>100</v>
      </c>
      <c r="F35" s="32"/>
      <c r="G35" s="32">
        <f t="shared" si="2"/>
        <v>0</v>
      </c>
    </row>
    <row r="36" spans="1:7" x14ac:dyDescent="0.25">
      <c r="A36" s="22">
        <f t="shared" si="1"/>
        <v>8</v>
      </c>
      <c r="B36" s="23" t="s">
        <v>259</v>
      </c>
      <c r="C36" s="56" t="s">
        <v>15</v>
      </c>
      <c r="D36" s="80">
        <v>3</v>
      </c>
      <c r="E36" s="23" t="s">
        <v>100</v>
      </c>
      <c r="F36" s="32"/>
      <c r="G36" s="32">
        <f t="shared" si="2"/>
        <v>0</v>
      </c>
    </row>
    <row r="37" spans="1:7" x14ac:dyDescent="0.25">
      <c r="A37" s="22">
        <f t="shared" si="1"/>
        <v>9</v>
      </c>
      <c r="B37" s="23" t="s">
        <v>260</v>
      </c>
      <c r="C37" s="56" t="s">
        <v>17</v>
      </c>
      <c r="D37" s="80">
        <v>14</v>
      </c>
      <c r="E37" s="23" t="s">
        <v>100</v>
      </c>
      <c r="F37" s="32"/>
      <c r="G37" s="32">
        <f t="shared" si="2"/>
        <v>0</v>
      </c>
    </row>
    <row r="38" spans="1:7" x14ac:dyDescent="0.25">
      <c r="A38" s="22">
        <f t="shared" si="1"/>
        <v>10</v>
      </c>
      <c r="B38" s="23" t="s">
        <v>261</v>
      </c>
      <c r="C38" s="56" t="s">
        <v>18</v>
      </c>
      <c r="D38" s="80">
        <v>50</v>
      </c>
      <c r="E38" s="23" t="s">
        <v>100</v>
      </c>
      <c r="F38" s="32"/>
      <c r="G38" s="32">
        <f t="shared" si="2"/>
        <v>0</v>
      </c>
    </row>
    <row r="39" spans="1:7" x14ac:dyDescent="0.25">
      <c r="A39" s="22">
        <f t="shared" si="1"/>
        <v>11</v>
      </c>
      <c r="B39" s="23" t="s">
        <v>248</v>
      </c>
      <c r="C39" s="56" t="s">
        <v>205</v>
      </c>
      <c r="D39" s="80">
        <v>50</v>
      </c>
      <c r="E39" s="23" t="s">
        <v>100</v>
      </c>
      <c r="F39" s="32"/>
      <c r="G39" s="32">
        <f t="shared" si="2"/>
        <v>0</v>
      </c>
    </row>
    <row r="40" spans="1:7" x14ac:dyDescent="0.25">
      <c r="A40" s="22">
        <f t="shared" si="1"/>
        <v>12</v>
      </c>
      <c r="B40" s="23" t="s">
        <v>249</v>
      </c>
      <c r="C40" s="56" t="s">
        <v>19</v>
      </c>
      <c r="D40" s="80">
        <v>3</v>
      </c>
      <c r="E40" s="23" t="s">
        <v>100</v>
      </c>
      <c r="F40" s="32"/>
      <c r="G40" s="32">
        <f t="shared" si="2"/>
        <v>0</v>
      </c>
    </row>
    <row r="41" spans="1:7" x14ac:dyDescent="0.25">
      <c r="A41" s="22">
        <f t="shared" si="1"/>
        <v>13</v>
      </c>
      <c r="B41" s="23" t="s">
        <v>262</v>
      </c>
      <c r="C41" s="56" t="s">
        <v>20</v>
      </c>
      <c r="D41" s="80">
        <v>120</v>
      </c>
      <c r="E41" s="23" t="s">
        <v>232</v>
      </c>
      <c r="F41" s="32"/>
      <c r="G41" s="32">
        <f t="shared" si="2"/>
        <v>0</v>
      </c>
    </row>
    <row r="42" spans="1:7" s="51" customFormat="1" x14ac:dyDescent="0.25">
      <c r="A42" s="6" t="s">
        <v>21</v>
      </c>
      <c r="B42" s="8" t="s">
        <v>127</v>
      </c>
      <c r="C42" s="57" t="s">
        <v>128</v>
      </c>
      <c r="D42" s="81"/>
      <c r="E42" s="50"/>
      <c r="F42" s="33"/>
      <c r="G42" s="33">
        <f>SUM(G43:G51)</f>
        <v>0</v>
      </c>
    </row>
    <row r="43" spans="1:7" x14ac:dyDescent="0.25">
      <c r="A43" s="22">
        <v>1</v>
      </c>
      <c r="B43" s="23" t="s">
        <v>24</v>
      </c>
      <c r="C43" s="56" t="s">
        <v>25</v>
      </c>
      <c r="D43" s="80">
        <v>32</v>
      </c>
      <c r="E43" s="23" t="s">
        <v>99</v>
      </c>
      <c r="F43" s="32"/>
      <c r="G43" s="32">
        <f>D43*F43</f>
        <v>0</v>
      </c>
    </row>
    <row r="44" spans="1:7" x14ac:dyDescent="0.25">
      <c r="A44" s="22">
        <f t="shared" si="1"/>
        <v>2</v>
      </c>
      <c r="B44" s="23" t="s">
        <v>26</v>
      </c>
      <c r="C44" s="56" t="s">
        <v>27</v>
      </c>
      <c r="D44" s="80">
        <v>200</v>
      </c>
      <c r="E44" s="23" t="s">
        <v>99</v>
      </c>
      <c r="F44" s="32"/>
      <c r="G44" s="32">
        <f t="shared" ref="G44:G51" si="3">D44*F44</f>
        <v>0</v>
      </c>
    </row>
    <row r="45" spans="1:7" x14ac:dyDescent="0.25">
      <c r="A45" s="22">
        <f t="shared" si="1"/>
        <v>3</v>
      </c>
      <c r="B45" s="23" t="s">
        <v>161</v>
      </c>
      <c r="C45" s="56" t="s">
        <v>162</v>
      </c>
      <c r="D45" s="80">
        <v>11</v>
      </c>
      <c r="E45" s="23" t="s">
        <v>100</v>
      </c>
      <c r="F45" s="32"/>
      <c r="G45" s="32">
        <f t="shared" si="3"/>
        <v>0</v>
      </c>
    </row>
    <row r="46" spans="1:7" x14ac:dyDescent="0.25">
      <c r="A46" s="22">
        <f t="shared" si="1"/>
        <v>4</v>
      </c>
      <c r="B46" s="23" t="s">
        <v>30</v>
      </c>
      <c r="C46" s="56" t="s">
        <v>31</v>
      </c>
      <c r="D46" s="80">
        <v>300</v>
      </c>
      <c r="E46" s="23" t="s">
        <v>100</v>
      </c>
      <c r="F46" s="32"/>
      <c r="G46" s="32">
        <f t="shared" si="3"/>
        <v>0</v>
      </c>
    </row>
    <row r="47" spans="1:7" x14ac:dyDescent="0.25">
      <c r="A47" s="22">
        <f t="shared" si="1"/>
        <v>5</v>
      </c>
      <c r="B47" s="23" t="s">
        <v>34</v>
      </c>
      <c r="C47" s="56" t="s">
        <v>35</v>
      </c>
      <c r="D47" s="80">
        <v>6</v>
      </c>
      <c r="E47" s="23" t="s">
        <v>100</v>
      </c>
      <c r="F47" s="32"/>
      <c r="G47" s="32">
        <f t="shared" si="3"/>
        <v>0</v>
      </c>
    </row>
    <row r="48" spans="1:7" x14ac:dyDescent="0.25">
      <c r="A48" s="22">
        <f t="shared" si="1"/>
        <v>6</v>
      </c>
      <c r="B48" s="23" t="s">
        <v>38</v>
      </c>
      <c r="C48" s="56" t="s">
        <v>39</v>
      </c>
      <c r="D48" s="80">
        <v>28</v>
      </c>
      <c r="E48" s="23" t="s">
        <v>100</v>
      </c>
      <c r="F48" s="32"/>
      <c r="G48" s="32">
        <f t="shared" si="3"/>
        <v>0</v>
      </c>
    </row>
    <row r="49" spans="1:7" x14ac:dyDescent="0.25">
      <c r="A49" s="22">
        <f t="shared" si="1"/>
        <v>7</v>
      </c>
      <c r="B49" s="23" t="s">
        <v>40</v>
      </c>
      <c r="C49" s="56" t="s">
        <v>41</v>
      </c>
      <c r="D49" s="80">
        <v>50</v>
      </c>
      <c r="E49" s="23" t="s">
        <v>100</v>
      </c>
      <c r="F49" s="32"/>
      <c r="G49" s="32">
        <f t="shared" si="3"/>
        <v>0</v>
      </c>
    </row>
    <row r="50" spans="1:7" x14ac:dyDescent="0.25">
      <c r="A50" s="22">
        <f t="shared" si="1"/>
        <v>8</v>
      </c>
      <c r="B50" s="23" t="s">
        <v>42</v>
      </c>
      <c r="C50" s="56" t="s">
        <v>43</v>
      </c>
      <c r="D50" s="80">
        <v>150</v>
      </c>
      <c r="E50" s="23" t="s">
        <v>100</v>
      </c>
      <c r="F50" s="32"/>
      <c r="G50" s="32">
        <f t="shared" si="3"/>
        <v>0</v>
      </c>
    </row>
    <row r="51" spans="1:7" x14ac:dyDescent="0.25">
      <c r="A51" s="22">
        <f t="shared" si="1"/>
        <v>9</v>
      </c>
      <c r="B51" s="23" t="s">
        <v>44</v>
      </c>
      <c r="C51" s="56" t="s">
        <v>45</v>
      </c>
      <c r="D51" s="80">
        <v>7</v>
      </c>
      <c r="E51" s="23" t="s">
        <v>91</v>
      </c>
      <c r="F51" s="32"/>
      <c r="G51" s="32">
        <f t="shared" si="3"/>
        <v>0</v>
      </c>
    </row>
    <row r="52" spans="1:7" x14ac:dyDescent="0.25">
      <c r="A52" s="6" t="s">
        <v>46</v>
      </c>
      <c r="B52" s="7" t="s">
        <v>163</v>
      </c>
      <c r="C52" s="57"/>
      <c r="D52" s="82"/>
      <c r="E52" s="50"/>
      <c r="F52" s="33"/>
      <c r="G52" s="33">
        <f>SUM(G53:G93)</f>
        <v>0</v>
      </c>
    </row>
    <row r="53" spans="1:7" x14ac:dyDescent="0.25">
      <c r="A53" s="22">
        <v>1</v>
      </c>
      <c r="B53" s="23" t="s">
        <v>47</v>
      </c>
      <c r="C53" s="56" t="s">
        <v>48</v>
      </c>
      <c r="D53" s="80">
        <v>170</v>
      </c>
      <c r="E53" s="23" t="s">
        <v>92</v>
      </c>
      <c r="F53" s="32"/>
      <c r="G53" s="32">
        <f>D53*F53</f>
        <v>0</v>
      </c>
    </row>
    <row r="54" spans="1:7" x14ac:dyDescent="0.25">
      <c r="A54" s="22">
        <f t="shared" si="1"/>
        <v>2</v>
      </c>
      <c r="B54" s="23" t="s">
        <v>164</v>
      </c>
      <c r="C54" s="56" t="s">
        <v>165</v>
      </c>
      <c r="D54" s="80">
        <v>70</v>
      </c>
      <c r="E54" s="23" t="s">
        <v>99</v>
      </c>
      <c r="F54" s="32"/>
      <c r="G54" s="32">
        <f t="shared" ref="G54:G93" si="4">D54*F54</f>
        <v>0</v>
      </c>
    </row>
    <row r="55" spans="1:7" x14ac:dyDescent="0.25">
      <c r="A55" s="22">
        <f t="shared" si="1"/>
        <v>3</v>
      </c>
      <c r="B55" s="23" t="s">
        <v>166</v>
      </c>
      <c r="C55" s="56" t="s">
        <v>167</v>
      </c>
      <c r="D55" s="80">
        <v>12</v>
      </c>
      <c r="E55" s="23" t="s">
        <v>100</v>
      </c>
      <c r="F55" s="32"/>
      <c r="G55" s="32">
        <f t="shared" si="4"/>
        <v>0</v>
      </c>
    </row>
    <row r="56" spans="1:7" x14ac:dyDescent="0.25">
      <c r="A56" s="22">
        <f t="shared" si="1"/>
        <v>4</v>
      </c>
      <c r="B56" s="23" t="s">
        <v>168</v>
      </c>
      <c r="C56" s="56" t="s">
        <v>169</v>
      </c>
      <c r="D56" s="80">
        <v>2</v>
      </c>
      <c r="E56" s="23" t="s">
        <v>100</v>
      </c>
      <c r="F56" s="32"/>
      <c r="G56" s="32">
        <f t="shared" si="4"/>
        <v>0</v>
      </c>
    </row>
    <row r="57" spans="1:7" x14ac:dyDescent="0.25">
      <c r="A57" s="22">
        <f t="shared" si="1"/>
        <v>5</v>
      </c>
      <c r="B57" s="23" t="s">
        <v>170</v>
      </c>
      <c r="C57" s="56" t="s">
        <v>171</v>
      </c>
      <c r="D57" s="80">
        <v>30</v>
      </c>
      <c r="E57" s="23" t="s">
        <v>93</v>
      </c>
      <c r="F57" s="32"/>
      <c r="G57" s="32">
        <f t="shared" si="4"/>
        <v>0</v>
      </c>
    </row>
    <row r="58" spans="1:7" x14ac:dyDescent="0.25">
      <c r="A58" s="22">
        <f t="shared" si="1"/>
        <v>6</v>
      </c>
      <c r="B58" s="23" t="s">
        <v>49</v>
      </c>
      <c r="C58" s="56" t="s">
        <v>50</v>
      </c>
      <c r="D58" s="80">
        <v>165</v>
      </c>
      <c r="E58" s="23" t="s">
        <v>93</v>
      </c>
      <c r="F58" s="32"/>
      <c r="G58" s="32">
        <f t="shared" si="4"/>
        <v>0</v>
      </c>
    </row>
    <row r="59" spans="1:7" x14ac:dyDescent="0.25">
      <c r="A59" s="22">
        <f t="shared" si="1"/>
        <v>7</v>
      </c>
      <c r="B59" s="23" t="s">
        <v>172</v>
      </c>
      <c r="C59" s="56" t="s">
        <v>173</v>
      </c>
      <c r="D59" s="80">
        <v>12</v>
      </c>
      <c r="E59" s="23" t="s">
        <v>93</v>
      </c>
      <c r="F59" s="32"/>
      <c r="G59" s="32">
        <f t="shared" si="4"/>
        <v>0</v>
      </c>
    </row>
    <row r="60" spans="1:7" x14ac:dyDescent="0.25">
      <c r="A60" s="22">
        <f t="shared" si="1"/>
        <v>8</v>
      </c>
      <c r="B60" s="23" t="s">
        <v>51</v>
      </c>
      <c r="C60" s="56" t="s">
        <v>52</v>
      </c>
      <c r="D60" s="80">
        <v>19</v>
      </c>
      <c r="E60" s="23" t="s">
        <v>94</v>
      </c>
      <c r="F60" s="32"/>
      <c r="G60" s="32">
        <f t="shared" si="4"/>
        <v>0</v>
      </c>
    </row>
    <row r="61" spans="1:7" x14ac:dyDescent="0.25">
      <c r="A61" s="22">
        <f t="shared" si="1"/>
        <v>9</v>
      </c>
      <c r="B61" s="23" t="s">
        <v>53</v>
      </c>
      <c r="C61" s="56" t="s">
        <v>54</v>
      </c>
      <c r="D61" s="80">
        <v>23</v>
      </c>
      <c r="E61" s="23" t="s">
        <v>94</v>
      </c>
      <c r="F61" s="32"/>
      <c r="G61" s="32">
        <f t="shared" si="4"/>
        <v>0</v>
      </c>
    </row>
    <row r="62" spans="1:7" x14ac:dyDescent="0.25">
      <c r="A62" s="22">
        <f t="shared" si="1"/>
        <v>10</v>
      </c>
      <c r="B62" s="23" t="s">
        <v>55</v>
      </c>
      <c r="C62" s="56" t="s">
        <v>56</v>
      </c>
      <c r="D62" s="80">
        <v>19</v>
      </c>
      <c r="E62" s="23" t="s">
        <v>94</v>
      </c>
      <c r="F62" s="32"/>
      <c r="G62" s="32">
        <f t="shared" si="4"/>
        <v>0</v>
      </c>
    </row>
    <row r="63" spans="1:7" x14ac:dyDescent="0.25">
      <c r="A63" s="22">
        <f t="shared" si="1"/>
        <v>11</v>
      </c>
      <c r="B63" s="23" t="s">
        <v>57</v>
      </c>
      <c r="C63" s="56" t="s">
        <v>58</v>
      </c>
      <c r="D63" s="80">
        <v>1</v>
      </c>
      <c r="E63" s="23" t="s">
        <v>100</v>
      </c>
      <c r="F63" s="32"/>
      <c r="G63" s="32">
        <f t="shared" si="4"/>
        <v>0</v>
      </c>
    </row>
    <row r="64" spans="1:7" x14ac:dyDescent="0.25">
      <c r="A64" s="22">
        <f t="shared" si="1"/>
        <v>12</v>
      </c>
      <c r="B64" s="23" t="s">
        <v>59</v>
      </c>
      <c r="C64" s="56" t="s">
        <v>60</v>
      </c>
      <c r="D64" s="80">
        <v>1</v>
      </c>
      <c r="E64" s="23" t="s">
        <v>100</v>
      </c>
      <c r="F64" s="32"/>
      <c r="G64" s="32">
        <f t="shared" si="4"/>
        <v>0</v>
      </c>
    </row>
    <row r="65" spans="1:7" x14ac:dyDescent="0.25">
      <c r="A65" s="22">
        <f t="shared" si="1"/>
        <v>13</v>
      </c>
      <c r="B65" s="23" t="s">
        <v>61</v>
      </c>
      <c r="C65" s="56" t="s">
        <v>62</v>
      </c>
      <c r="D65" s="80">
        <v>1</v>
      </c>
      <c r="E65" s="23" t="s">
        <v>100</v>
      </c>
      <c r="F65" s="32"/>
      <c r="G65" s="32">
        <f t="shared" si="4"/>
        <v>0</v>
      </c>
    </row>
    <row r="66" spans="1:7" x14ac:dyDescent="0.25">
      <c r="A66" s="22">
        <f t="shared" si="1"/>
        <v>14</v>
      </c>
      <c r="B66" s="23" t="s">
        <v>263</v>
      </c>
      <c r="C66" s="56" t="s">
        <v>64</v>
      </c>
      <c r="D66" s="80">
        <v>2</v>
      </c>
      <c r="E66" s="23" t="s">
        <v>100</v>
      </c>
      <c r="F66" s="32"/>
      <c r="G66" s="32">
        <f t="shared" si="4"/>
        <v>0</v>
      </c>
    </row>
    <row r="67" spans="1:7" x14ac:dyDescent="0.25">
      <c r="A67" s="22">
        <f t="shared" si="1"/>
        <v>15</v>
      </c>
      <c r="B67" s="23" t="s">
        <v>264</v>
      </c>
      <c r="C67" s="56" t="s">
        <v>235</v>
      </c>
      <c r="D67" s="80">
        <v>20</v>
      </c>
      <c r="E67" s="23" t="s">
        <v>100</v>
      </c>
      <c r="F67" s="32"/>
      <c r="G67" s="32">
        <f t="shared" si="4"/>
        <v>0</v>
      </c>
    </row>
    <row r="68" spans="1:7" x14ac:dyDescent="0.25">
      <c r="A68" s="22">
        <f t="shared" si="1"/>
        <v>16</v>
      </c>
      <c r="B68" s="23" t="s">
        <v>265</v>
      </c>
      <c r="C68" s="56" t="s">
        <v>65</v>
      </c>
      <c r="D68" s="80">
        <v>4</v>
      </c>
      <c r="E68" s="23" t="s">
        <v>100</v>
      </c>
      <c r="F68" s="32"/>
      <c r="G68" s="32">
        <f t="shared" si="4"/>
        <v>0</v>
      </c>
    </row>
    <row r="69" spans="1:7" x14ac:dyDescent="0.25">
      <c r="A69" s="22">
        <f t="shared" si="1"/>
        <v>17</v>
      </c>
      <c r="B69" s="23" t="s">
        <v>266</v>
      </c>
      <c r="C69" s="56" t="s">
        <v>66</v>
      </c>
      <c r="D69" s="80">
        <v>30</v>
      </c>
      <c r="E69" s="23" t="s">
        <v>100</v>
      </c>
      <c r="F69" s="32"/>
      <c r="G69" s="32">
        <f t="shared" si="4"/>
        <v>0</v>
      </c>
    </row>
    <row r="70" spans="1:7" x14ac:dyDescent="0.25">
      <c r="A70" s="22">
        <f t="shared" si="1"/>
        <v>18</v>
      </c>
      <c r="B70" s="23" t="s">
        <v>67</v>
      </c>
      <c r="C70" s="56" t="s">
        <v>68</v>
      </c>
      <c r="D70" s="80">
        <v>6</v>
      </c>
      <c r="E70" s="23" t="s">
        <v>100</v>
      </c>
      <c r="F70" s="32"/>
      <c r="G70" s="32">
        <f t="shared" si="4"/>
        <v>0</v>
      </c>
    </row>
    <row r="71" spans="1:7" x14ac:dyDescent="0.25">
      <c r="A71" s="22">
        <f t="shared" si="1"/>
        <v>19</v>
      </c>
      <c r="B71" s="23" t="s">
        <v>69</v>
      </c>
      <c r="C71" s="56" t="s">
        <v>70</v>
      </c>
      <c r="D71" s="80">
        <v>6</v>
      </c>
      <c r="E71" s="23" t="s">
        <v>100</v>
      </c>
      <c r="F71" s="32"/>
      <c r="G71" s="32">
        <f t="shared" si="4"/>
        <v>0</v>
      </c>
    </row>
    <row r="72" spans="1:7" x14ac:dyDescent="0.25">
      <c r="A72" s="22">
        <f t="shared" si="1"/>
        <v>20</v>
      </c>
      <c r="B72" s="23" t="s">
        <v>71</v>
      </c>
      <c r="C72" s="56" t="s">
        <v>70</v>
      </c>
      <c r="D72" s="80">
        <v>6</v>
      </c>
      <c r="E72" s="23" t="s">
        <v>100</v>
      </c>
      <c r="F72" s="32"/>
      <c r="G72" s="32">
        <f t="shared" si="4"/>
        <v>0</v>
      </c>
    </row>
    <row r="73" spans="1:7" x14ac:dyDescent="0.25">
      <c r="A73" s="22">
        <f t="shared" si="1"/>
        <v>21</v>
      </c>
      <c r="B73" s="23" t="s">
        <v>72</v>
      </c>
      <c r="C73" s="56" t="s">
        <v>73</v>
      </c>
      <c r="D73" s="80">
        <v>4</v>
      </c>
      <c r="E73" s="23" t="s">
        <v>100</v>
      </c>
      <c r="F73" s="32"/>
      <c r="G73" s="32">
        <f t="shared" si="4"/>
        <v>0</v>
      </c>
    </row>
    <row r="74" spans="1:7" x14ac:dyDescent="0.25">
      <c r="A74" s="22">
        <f t="shared" ref="A74:A93" si="5">A73+1</f>
        <v>22</v>
      </c>
      <c r="B74" s="23" t="s">
        <v>267</v>
      </c>
      <c r="C74" s="58" t="s">
        <v>74</v>
      </c>
      <c r="D74" s="80">
        <v>1</v>
      </c>
      <c r="E74" s="23" t="s">
        <v>100</v>
      </c>
      <c r="F74" s="32"/>
      <c r="G74" s="32">
        <f t="shared" si="4"/>
        <v>0</v>
      </c>
    </row>
    <row r="75" spans="1:7" x14ac:dyDescent="0.25">
      <c r="A75" s="22">
        <f t="shared" si="5"/>
        <v>23</v>
      </c>
      <c r="B75" s="23" t="s">
        <v>268</v>
      </c>
      <c r="C75" s="58" t="s">
        <v>75</v>
      </c>
      <c r="D75" s="80">
        <v>2</v>
      </c>
      <c r="E75" s="23" t="s">
        <v>100</v>
      </c>
      <c r="F75" s="32"/>
      <c r="G75" s="32">
        <f t="shared" si="4"/>
        <v>0</v>
      </c>
    </row>
    <row r="76" spans="1:7" x14ac:dyDescent="0.25">
      <c r="A76" s="22">
        <f t="shared" si="5"/>
        <v>24</v>
      </c>
      <c r="B76" s="23" t="s">
        <v>269</v>
      </c>
      <c r="C76" s="58" t="s">
        <v>76</v>
      </c>
      <c r="D76" s="80">
        <v>1</v>
      </c>
      <c r="E76" s="23" t="s">
        <v>100</v>
      </c>
      <c r="F76" s="32"/>
      <c r="G76" s="32">
        <f t="shared" si="4"/>
        <v>0</v>
      </c>
    </row>
    <row r="77" spans="1:7" x14ac:dyDescent="0.25">
      <c r="A77" s="22">
        <f t="shared" si="5"/>
        <v>25</v>
      </c>
      <c r="B77" s="23" t="s">
        <v>270</v>
      </c>
      <c r="C77" s="59" t="s">
        <v>77</v>
      </c>
      <c r="D77" s="80">
        <v>8</v>
      </c>
      <c r="E77" s="23" t="s">
        <v>99</v>
      </c>
      <c r="F77" s="32"/>
      <c r="G77" s="32">
        <f t="shared" si="4"/>
        <v>0</v>
      </c>
    </row>
    <row r="78" spans="1:7" ht="13.5" x14ac:dyDescent="0.25">
      <c r="A78" s="22">
        <f t="shared" si="5"/>
        <v>26</v>
      </c>
      <c r="B78" s="23" t="s">
        <v>78</v>
      </c>
      <c r="C78" s="56" t="s">
        <v>108</v>
      </c>
      <c r="D78" s="80">
        <v>27</v>
      </c>
      <c r="E78" s="23" t="s">
        <v>101</v>
      </c>
      <c r="F78" s="32"/>
      <c r="G78" s="32">
        <f t="shared" si="4"/>
        <v>0</v>
      </c>
    </row>
    <row r="79" spans="1:7" ht="13.5" x14ac:dyDescent="0.25">
      <c r="A79" s="22">
        <f t="shared" si="5"/>
        <v>27</v>
      </c>
      <c r="B79" s="23" t="s">
        <v>79</v>
      </c>
      <c r="C79" s="56" t="s">
        <v>109</v>
      </c>
      <c r="D79" s="80">
        <v>19</v>
      </c>
      <c r="E79" s="23" t="s">
        <v>101</v>
      </c>
      <c r="F79" s="32"/>
      <c r="G79" s="32">
        <f t="shared" si="4"/>
        <v>0</v>
      </c>
    </row>
    <row r="80" spans="1:7" x14ac:dyDescent="0.25">
      <c r="A80" s="22">
        <f t="shared" si="5"/>
        <v>28</v>
      </c>
      <c r="B80" s="23" t="s">
        <v>80</v>
      </c>
      <c r="C80" s="56" t="s">
        <v>110</v>
      </c>
      <c r="D80" s="80">
        <v>15</v>
      </c>
      <c r="E80" s="23" t="s">
        <v>100</v>
      </c>
      <c r="F80" s="32"/>
      <c r="G80" s="32">
        <f t="shared" si="4"/>
        <v>0</v>
      </c>
    </row>
    <row r="81" spans="1:7" x14ac:dyDescent="0.25">
      <c r="A81" s="22">
        <f t="shared" si="5"/>
        <v>29</v>
      </c>
      <c r="B81" s="23" t="s">
        <v>81</v>
      </c>
      <c r="C81" s="56" t="s">
        <v>111</v>
      </c>
      <c r="D81" s="80">
        <v>1</v>
      </c>
      <c r="E81" s="23" t="s">
        <v>100</v>
      </c>
      <c r="F81" s="32"/>
      <c r="G81" s="32">
        <f t="shared" si="4"/>
        <v>0</v>
      </c>
    </row>
    <row r="82" spans="1:7" x14ac:dyDescent="0.25">
      <c r="A82" s="22">
        <f t="shared" si="5"/>
        <v>30</v>
      </c>
      <c r="B82" s="23" t="s">
        <v>112</v>
      </c>
      <c r="C82" s="56" t="s">
        <v>113</v>
      </c>
      <c r="D82" s="80">
        <v>1</v>
      </c>
      <c r="E82" s="23" t="s">
        <v>100</v>
      </c>
      <c r="F82" s="32"/>
      <c r="G82" s="32">
        <f t="shared" si="4"/>
        <v>0</v>
      </c>
    </row>
    <row r="83" spans="1:7" x14ac:dyDescent="0.25">
      <c r="A83" s="22">
        <f t="shared" si="5"/>
        <v>31</v>
      </c>
      <c r="B83" s="23" t="s">
        <v>82</v>
      </c>
      <c r="C83" s="56" t="s">
        <v>114</v>
      </c>
      <c r="D83" s="80">
        <v>1</v>
      </c>
      <c r="E83" s="23" t="s">
        <v>100</v>
      </c>
      <c r="F83" s="32"/>
      <c r="G83" s="32">
        <f t="shared" si="4"/>
        <v>0</v>
      </c>
    </row>
    <row r="84" spans="1:7" x14ac:dyDescent="0.25">
      <c r="A84" s="22">
        <f t="shared" si="5"/>
        <v>32</v>
      </c>
      <c r="B84" s="23" t="s">
        <v>174</v>
      </c>
      <c r="C84" s="56" t="s">
        <v>115</v>
      </c>
      <c r="D84" s="80">
        <v>1</v>
      </c>
      <c r="E84" s="23" t="s">
        <v>100</v>
      </c>
      <c r="F84" s="32"/>
      <c r="G84" s="32">
        <f t="shared" si="4"/>
        <v>0</v>
      </c>
    </row>
    <row r="85" spans="1:7" x14ac:dyDescent="0.25">
      <c r="A85" s="22">
        <f t="shared" si="5"/>
        <v>33</v>
      </c>
      <c r="B85" s="23" t="s">
        <v>271</v>
      </c>
      <c r="C85" s="56" t="s">
        <v>116</v>
      </c>
      <c r="D85" s="80">
        <v>2</v>
      </c>
      <c r="E85" s="23" t="s">
        <v>100</v>
      </c>
      <c r="F85" s="32"/>
      <c r="G85" s="32">
        <f t="shared" si="4"/>
        <v>0</v>
      </c>
    </row>
    <row r="86" spans="1:7" x14ac:dyDescent="0.25">
      <c r="A86" s="22">
        <f t="shared" si="5"/>
        <v>34</v>
      </c>
      <c r="B86" s="23" t="s">
        <v>84</v>
      </c>
      <c r="C86" s="56" t="s">
        <v>117</v>
      </c>
      <c r="D86" s="80">
        <v>2</v>
      </c>
      <c r="E86" s="23" t="s">
        <v>100</v>
      </c>
      <c r="F86" s="32"/>
      <c r="G86" s="32">
        <f t="shared" si="4"/>
        <v>0</v>
      </c>
    </row>
    <row r="87" spans="1:7" x14ac:dyDescent="0.25">
      <c r="A87" s="22">
        <f t="shared" si="5"/>
        <v>35</v>
      </c>
      <c r="B87" s="23" t="s">
        <v>272</v>
      </c>
      <c r="C87" s="56" t="s">
        <v>118</v>
      </c>
      <c r="D87" s="80">
        <v>4</v>
      </c>
      <c r="E87" s="23" t="s">
        <v>100</v>
      </c>
      <c r="F87" s="32"/>
      <c r="G87" s="32">
        <f t="shared" si="4"/>
        <v>0</v>
      </c>
    </row>
    <row r="88" spans="1:7" x14ac:dyDescent="0.25">
      <c r="A88" s="22">
        <f t="shared" si="5"/>
        <v>36</v>
      </c>
      <c r="B88" s="23" t="s">
        <v>85</v>
      </c>
      <c r="C88" s="56" t="s">
        <v>119</v>
      </c>
      <c r="D88" s="80">
        <v>22</v>
      </c>
      <c r="E88" s="23" t="s">
        <v>95</v>
      </c>
      <c r="F88" s="32"/>
      <c r="G88" s="32">
        <f t="shared" si="4"/>
        <v>0</v>
      </c>
    </row>
    <row r="89" spans="1:7" x14ac:dyDescent="0.25">
      <c r="A89" s="22">
        <f t="shared" si="5"/>
        <v>37</v>
      </c>
      <c r="B89" s="23" t="s">
        <v>86</v>
      </c>
      <c r="C89" s="56" t="s">
        <v>120</v>
      </c>
      <c r="D89" s="80">
        <v>10</v>
      </c>
      <c r="E89" s="23" t="s">
        <v>96</v>
      </c>
      <c r="F89" s="32"/>
      <c r="G89" s="32">
        <f t="shared" si="4"/>
        <v>0</v>
      </c>
    </row>
    <row r="90" spans="1:7" x14ac:dyDescent="0.25">
      <c r="A90" s="22">
        <f t="shared" si="5"/>
        <v>38</v>
      </c>
      <c r="B90" s="23" t="s">
        <v>87</v>
      </c>
      <c r="C90" s="56" t="s">
        <v>121</v>
      </c>
      <c r="D90" s="80">
        <v>10</v>
      </c>
      <c r="E90" s="23" t="s">
        <v>96</v>
      </c>
      <c r="F90" s="32"/>
      <c r="G90" s="32">
        <f t="shared" si="4"/>
        <v>0</v>
      </c>
    </row>
    <row r="91" spans="1:7" x14ac:dyDescent="0.25">
      <c r="A91" s="22">
        <f t="shared" si="5"/>
        <v>39</v>
      </c>
      <c r="B91" s="23" t="s">
        <v>175</v>
      </c>
      <c r="C91" s="56" t="s">
        <v>176</v>
      </c>
      <c r="D91" s="80">
        <v>1</v>
      </c>
      <c r="E91" s="23" t="s">
        <v>100</v>
      </c>
      <c r="F91" s="32"/>
      <c r="G91" s="32">
        <f t="shared" si="4"/>
        <v>0</v>
      </c>
    </row>
    <row r="92" spans="1:7" x14ac:dyDescent="0.25">
      <c r="A92" s="22">
        <f t="shared" si="5"/>
        <v>40</v>
      </c>
      <c r="B92" s="23" t="s">
        <v>177</v>
      </c>
      <c r="C92" s="56" t="s">
        <v>178</v>
      </c>
      <c r="D92" s="80">
        <v>1</v>
      </c>
      <c r="E92" s="23" t="s">
        <v>100</v>
      </c>
      <c r="F92" s="32"/>
      <c r="G92" s="32">
        <f t="shared" si="4"/>
        <v>0</v>
      </c>
    </row>
    <row r="93" spans="1:7" x14ac:dyDescent="0.25">
      <c r="A93" s="22">
        <f t="shared" si="5"/>
        <v>41</v>
      </c>
      <c r="B93" s="23" t="s">
        <v>273</v>
      </c>
      <c r="C93" s="56" t="s">
        <v>122</v>
      </c>
      <c r="D93" s="80">
        <v>4</v>
      </c>
      <c r="E93" s="23" t="s">
        <v>96</v>
      </c>
      <c r="F93" s="32"/>
      <c r="G93" s="32">
        <f t="shared" si="4"/>
        <v>0</v>
      </c>
    </row>
    <row r="94" spans="1:7" x14ac:dyDescent="0.25">
      <c r="A94" s="10" t="s">
        <v>97</v>
      </c>
      <c r="B94" s="13" t="s">
        <v>179</v>
      </c>
      <c r="C94" s="57" t="s">
        <v>180</v>
      </c>
      <c r="D94" s="81"/>
      <c r="E94" s="50"/>
      <c r="F94" s="33"/>
      <c r="G94" s="33">
        <f>F94</f>
        <v>0</v>
      </c>
    </row>
    <row r="95" spans="1:7" x14ac:dyDescent="0.25">
      <c r="A95" s="152" t="s">
        <v>98</v>
      </c>
      <c r="B95" s="152"/>
      <c r="C95" s="60"/>
      <c r="D95" s="83"/>
      <c r="E95" s="24"/>
      <c r="F95" s="25"/>
      <c r="G95" s="25">
        <f>SUM(G6,G28,G42,G52,G94)</f>
        <v>0</v>
      </c>
    </row>
    <row r="96" spans="1:7" x14ac:dyDescent="0.25">
      <c r="A96" s="52"/>
      <c r="D96" s="53"/>
    </row>
    <row r="97" spans="3:7" ht="15" x14ac:dyDescent="0.25">
      <c r="C97" s="85" t="s">
        <v>149</v>
      </c>
      <c r="D97" s="117"/>
      <c r="E97" s="117"/>
      <c r="F97" s="117"/>
      <c r="G97" s="117"/>
    </row>
    <row r="98" spans="3:7" ht="14.25" x14ac:dyDescent="0.3">
      <c r="C98" s="89"/>
      <c r="D98" s="148" t="s">
        <v>153</v>
      </c>
      <c r="E98" s="148"/>
      <c r="F98" s="148"/>
      <c r="G98" s="148"/>
    </row>
    <row r="99" spans="3:7" ht="14.25" x14ac:dyDescent="0.3">
      <c r="C99" s="89"/>
      <c r="D99" s="116" t="s">
        <v>154</v>
      </c>
      <c r="E99" s="116"/>
      <c r="F99" s="116"/>
      <c r="G99" s="116"/>
    </row>
    <row r="100" spans="3:7" x14ac:dyDescent="0.25">
      <c r="D100" s="1"/>
    </row>
  </sheetData>
  <mergeCells count="8">
    <mergeCell ref="D98:G98"/>
    <mergeCell ref="D99:G99"/>
    <mergeCell ref="A1:G1"/>
    <mergeCell ref="A4:A5"/>
    <mergeCell ref="B4:B5"/>
    <mergeCell ref="C4:C5"/>
    <mergeCell ref="A95:B95"/>
    <mergeCell ref="D97:G97"/>
  </mergeCells>
  <pageMargins left="0.16" right="0.12" top="0.3" bottom="0.18" header="0.17" footer="0.12"/>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General</vt:lpstr>
      <vt:lpstr>Beng-Bong</vt:lpstr>
      <vt:lpstr>La-Phavie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Kongmany Thammavongxay</dc:creator>
  <cp:lastModifiedBy>Kongmany Thammavongxay</cp:lastModifiedBy>
  <cp:lastPrinted>2026-02-09T05:54:09Z</cp:lastPrinted>
  <dcterms:created xsi:type="dcterms:W3CDTF">2026-01-15T02:10:28Z</dcterms:created>
  <dcterms:modified xsi:type="dcterms:W3CDTF">2026-02-09T06:08:03Z</dcterms:modified>
</cp:coreProperties>
</file>